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7912A7F4-01F6-4A26-822C-BD1498265FFC}" xr6:coauthVersionLast="47" xr6:coauthVersionMax="47" xr10:uidLastSave="{00000000-0000-0000-0000-000000000000}"/>
  <bookViews>
    <workbookView xWindow="-110" yWindow="-110" windowWidth="38620" windowHeight="21100" xr2:uid="{D3FB4B8D-48D0-4D56-AAB5-5EA0559C1216}"/>
  </bookViews>
  <sheets>
    <sheet name="Velocity Banking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6" i="1" l="1"/>
  <c r="C18" i="1"/>
  <c r="C21" i="1" s="1"/>
  <c r="C14" i="1"/>
  <c r="B14" i="1"/>
  <c r="B10" i="1"/>
  <c r="C10" i="1" l="1"/>
  <c r="D46" i="1"/>
  <c r="D44" i="1"/>
  <c r="C46" i="1"/>
  <c r="C44" i="1"/>
  <c r="D45" i="1"/>
  <c r="C45" i="1"/>
  <c r="D43" i="1"/>
  <c r="C43" i="1"/>
  <c r="B36" i="1"/>
  <c r="B47" i="1"/>
  <c r="B34" i="1"/>
</calcChain>
</file>

<file path=xl/sharedStrings.xml><?xml version="1.0" encoding="utf-8"?>
<sst xmlns="http://schemas.openxmlformats.org/spreadsheetml/2006/main" count="117" uniqueCount="94">
  <si>
    <t>VELOCITY BANKING / CASH-FLOW BANKING</t>
  </si>
  <si>
    <t>Use a line of credit as your checking account to deploy every spare dollar against mortgage principal — cutting years and interest.</t>
  </si>
  <si>
    <t>MORTGAGE BALANCE</t>
  </si>
  <si>
    <t>MONTH</t>
  </si>
  <si>
    <t>January</t>
  </si>
  <si>
    <t>MONTHLY P&amp;I</t>
  </si>
  <si>
    <t>current principal</t>
  </si>
  <si>
    <t>regular payment</t>
  </si>
  <si>
    <t>NET CASH FLOW</t>
  </si>
  <si>
    <t>CHUNK SIZE</t>
  </si>
  <si>
    <t>income − all outgo</t>
  </si>
  <si>
    <t>HELOC principal chunk</t>
  </si>
  <si>
    <t>MORTGAGE &amp; LOAN</t>
  </si>
  <si>
    <t>Mortgage Balance</t>
  </si>
  <si>
    <t>Mortgage Rate (APR)</t>
  </si>
  <si>
    <t>Loan Term (years)</t>
  </si>
  <si>
    <t>Monthly Payment (P&amp;I)</t>
  </si>
  <si>
    <t>MONTHLY CASH FLOW</t>
  </si>
  <si>
    <t>Monthly Income</t>
  </si>
  <si>
    <t>Monthly Expenses</t>
  </si>
  <si>
    <t>Net Monthly Cash Flow</t>
  </si>
  <si>
    <t>LINE OF CREDIT (HELOC)</t>
  </si>
  <si>
    <t>HELOC Limit</t>
  </si>
  <si>
    <t>HELOC Rate (APR)</t>
  </si>
  <si>
    <t>Chunk to Principal</t>
  </si>
  <si>
    <t>RESULTS</t>
  </si>
  <si>
    <t>⚠ Works only with steady positive cash flow and discipline; the HELOC rate must stay manageable.</t>
  </si>
  <si>
    <t>CASH-FLOW SCENARIOS</t>
  </si>
  <si>
    <t>EXTRA / MONTH</t>
  </si>
  <si>
    <t>PAYOFF (YRS)</t>
  </si>
  <si>
    <t>TOTAL INTEREST</t>
  </si>
  <si>
    <t>Free Velocity Banking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</si>
  <si>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</si>
  <si>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</si>
  <si>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</si>
  <si>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</si>
  <si>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Mortgage &amp; Loan, Monthly Cash Flow, Line Of Credit (Heloc), Results, Cash-Flow Scenarios.</t>
  </si>
  <si>
    <t>4. The totals and KPI cards update automatically as you type.</t>
  </si>
  <si>
    <t>5. Review Net Cash Flow before committing to a HELOC chunk.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</si>
  <si>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</si>
  <si>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</si>
  <si>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</si>
  <si>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</si>
  <si>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Velocity Banking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</si>
  <si>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</si>
  <si>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</si>
  <si>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</si>
  <si>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</si>
  <si>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</si>
  <si>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</si>
  <si>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</si>
  <si>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Standard vs velocity chart</t>
  </si>
  <si>
    <t>How the cycle works</t>
  </si>
  <si>
    <t>Interest &amp; years saved</t>
  </si>
  <si>
    <t>INSIGHTS</t>
  </si>
  <si>
    <t>Payoff comparison</t>
  </si>
  <si>
    <t>Chunk-size planner</t>
  </si>
  <si>
    <t>KPI summary cards</t>
  </si>
  <si>
    <t>PLAN &amp; CUSTOMISE</t>
  </si>
  <si>
    <t>Income &amp; cash-flow</t>
  </si>
  <si>
    <t>HELOC / chunk strategy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</si>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</sst>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&quot;$&quot;#,##0;\(&quot;$&quot;#,##0\);&quot;-&quot;"/>
    <numFmt numFmtId="166" formatCode="0.0"/>
  </numFmts>
  <fonts count="52" x14ac:knownFonts="1">
    <font>
      <sz val="10"/>
      <color rgb="FF000000"/>
      <name val="Arial"/>
      <family val="2"/>
      <scheme val="minor"/>
    </font>
    <font>
      <b/>
      <sz val="17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sz val="10"/>
      <color rgb="FF0000FF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sz val="10"/>
      <color rgb="FF3D405B"/>
      <name val="Josefin Sans"/>
    </font>
    <font>
      <b/>
      <sz val="10"/>
      <color rgb="FF000000"/>
      <name val="Josefin Sans"/>
    </font>
    <font>
      <b/>
      <sz val="11"/>
      <color rgb="FF2E7D32"/>
      <name val="Josefin Sans"/>
    </font>
    <font>
      <b/>
      <sz val="11"/>
      <color rgb="FFFFFFFF"/>
      <name val="Josefin Sans"/>
    </font>
    <font>
      <i/>
      <sz val="10"/>
      <color rgb="FF3D405B"/>
      <name val="Aptos"/>
      <family val="2"/>
    </font>
    <font>
      <i/>
      <sz val="9"/>
      <color rgb="FF7A5C00"/>
      <name val="Josefin Sans"/>
    </font>
    <font>
      <b/>
      <sz val="9"/>
      <color rgb="FF3D405B"/>
      <name val="Josefin Sans"/>
    </font>
    <font>
      <b/>
      <sz val="10"/>
      <color rgb="FF2E6B5E"/>
      <name val="Josefin Sans"/>
    </font>
    <font>
      <i/>
      <sz val="9"/>
      <color rgb="FF6F767D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D7DDE6"/>
        <bgColor indexed="64"/>
      </patternFill>
    </fill>
    <fill>
      <patternFill patternType="solid">
        <fgColor rgb="FFE7EBF1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3E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5B8A6E"/>
        <bgColor indexed="64"/>
      </patternFill>
    </fill>
    <fill>
      <patternFill patternType="solid">
        <fgColor rgb="FFE4EEE8"/>
        <bgColor indexed="64"/>
      </patternFill>
    </fill>
    <fill>
      <patternFill patternType="solid">
        <fgColor rgb="FFEAEC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8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 style="thin">
        <color rgb="FFF28482"/>
      </right>
      <top style="thin">
        <color rgb="FFF28482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 style="thin">
        <color rgb="FFF28482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 style="thin">
        <color rgb="FFF28482"/>
      </right>
      <top/>
      <bottom style="thin">
        <color rgb="FFF28482"/>
      </bottom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0" fontId="35" fillId="0" borderId="0"/>
  </cellStyleXfs>
  <cellXfs count="137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0" fontId="6" fillId="3" borderId="0" xfId="0" applyFont="1" applyFill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165" fontId="8" fillId="6" borderId="3" xfId="0" applyNumberFormat="1" applyFont="1" applyFill="1" applyBorder="1" applyAlignment="1" applyProtection="1">
      <alignment horizontal="center"/>
      <protection hidden="1"/>
    </xf>
    <xf numFmtId="165" fontId="8" fillId="6" borderId="4" xfId="0" applyNumberFormat="1" applyFont="1" applyFill="1" applyBorder="1" applyAlignment="1" applyProtection="1">
      <alignment horizontal="center"/>
      <protection hidden="1"/>
    </xf>
    <xf numFmtId="0" fontId="9" fillId="6" borderId="5" xfId="0" applyFont="1" applyFill="1" applyBorder="1" applyAlignment="1" applyProtection="1">
      <alignment horizontal="center"/>
      <protection hidden="1"/>
    </xf>
    <xf numFmtId="0" fontId="9" fillId="6" borderId="6" xfId="0" applyFont="1" applyFill="1" applyBorder="1" applyAlignment="1" applyProtection="1">
      <alignment horizontal="center"/>
      <protection hidden="1"/>
    </xf>
    <xf numFmtId="0" fontId="7" fillId="7" borderId="7" xfId="0" applyFont="1" applyFill="1" applyBorder="1" applyAlignment="1" applyProtection="1">
      <alignment horizontal="center"/>
      <protection hidden="1"/>
    </xf>
    <xf numFmtId="0" fontId="7" fillId="8" borderId="8" xfId="0" applyFont="1" applyFill="1" applyBorder="1" applyAlignment="1" applyProtection="1">
      <alignment horizontal="center"/>
      <protection hidden="1"/>
    </xf>
    <xf numFmtId="165" fontId="8" fillId="6" borderId="9" xfId="0" applyNumberFormat="1" applyFont="1" applyFill="1" applyBorder="1" applyAlignment="1" applyProtection="1">
      <alignment horizontal="center"/>
      <protection hidden="1"/>
    </xf>
    <xf numFmtId="165" fontId="8" fillId="6" borderId="10" xfId="0" applyNumberFormat="1" applyFont="1" applyFill="1" applyBorder="1" applyAlignment="1" applyProtection="1">
      <alignment horizontal="center"/>
      <protection hidden="1"/>
    </xf>
    <xf numFmtId="0" fontId="9" fillId="6" borderId="11" xfId="0" applyFont="1" applyFill="1" applyBorder="1" applyAlignment="1" applyProtection="1">
      <alignment horizontal="center"/>
      <protection hidden="1"/>
    </xf>
    <xf numFmtId="0" fontId="9" fillId="6" borderId="12" xfId="0" applyFont="1" applyFill="1" applyBorder="1" applyAlignment="1" applyProtection="1">
      <alignment horizontal="center"/>
      <protection hidden="1"/>
    </xf>
    <xf numFmtId="0" fontId="11" fillId="0" borderId="13" xfId="0" applyFont="1" applyBorder="1" applyAlignment="1" applyProtection="1">
      <alignment horizontal="left"/>
      <protection locked="0"/>
    </xf>
    <xf numFmtId="164" fontId="2" fillId="10" borderId="13" xfId="0" applyNumberFormat="1" applyFont="1" applyFill="1" applyBorder="1" applyAlignment="1" applyProtection="1">
      <alignment horizontal="center"/>
      <protection hidden="1"/>
    </xf>
    <xf numFmtId="10" fontId="6" fillId="0" borderId="13" xfId="0" applyNumberFormat="1" applyFont="1" applyBorder="1" applyAlignment="1" applyProtection="1">
      <alignment horizontal="center"/>
      <protection locked="0"/>
    </xf>
    <xf numFmtId="1" fontId="6" fillId="0" borderId="13" xfId="0" applyNumberFormat="1" applyFont="1" applyBorder="1" applyAlignment="1" applyProtection="1">
      <alignment horizontal="center"/>
      <protection locked="0"/>
    </xf>
    <xf numFmtId="164" fontId="12" fillId="10" borderId="13" xfId="0" applyNumberFormat="1" applyFont="1" applyFill="1" applyBorder="1" applyAlignment="1" applyProtection="1">
      <alignment horizontal="center"/>
      <protection hidden="1"/>
    </xf>
    <xf numFmtId="164" fontId="6" fillId="0" borderId="13" xfId="0" applyNumberFormat="1" applyFont="1" applyBorder="1" applyAlignment="1" applyProtection="1">
      <alignment horizontal="center"/>
      <protection locked="0"/>
    </xf>
    <xf numFmtId="0" fontId="11" fillId="12" borderId="13" xfId="0" applyFont="1" applyFill="1" applyBorder="1" applyAlignment="1" applyProtection="1">
      <alignment horizontal="left"/>
      <protection hidden="1"/>
    </xf>
    <xf numFmtId="164" fontId="13" fillId="12" borderId="13" xfId="0" applyNumberFormat="1" applyFont="1" applyFill="1" applyBorder="1" applyAlignment="1" applyProtection="1">
      <alignment horizontal="center"/>
      <protection hidden="1"/>
    </xf>
    <xf numFmtId="0" fontId="14" fillId="9" borderId="0" xfId="0" applyFont="1" applyFill="1" applyProtection="1">
      <protection hidden="1"/>
    </xf>
    <xf numFmtId="0" fontId="15" fillId="13" borderId="0" xfId="0" applyFont="1" applyFill="1" applyAlignment="1" applyProtection="1">
      <alignment wrapText="1"/>
      <protection hidden="1"/>
    </xf>
    <xf numFmtId="0" fontId="15" fillId="13" borderId="0" xfId="0" applyFont="1" applyFill="1" applyProtection="1">
      <protection hidden="1"/>
    </xf>
    <xf numFmtId="0" fontId="16" fillId="14" borderId="0" xfId="0" applyFont="1" applyFill="1" applyAlignment="1" applyProtection="1">
      <alignment wrapText="1"/>
      <protection hidden="1"/>
    </xf>
    <xf numFmtId="0" fontId="16" fillId="14" borderId="0" xfId="0" applyFont="1" applyFill="1" applyProtection="1">
      <protection hidden="1"/>
    </xf>
    <xf numFmtId="0" fontId="17" fillId="3" borderId="13" xfId="0" applyFont="1" applyFill="1" applyBorder="1" applyAlignment="1" applyProtection="1">
      <alignment horizontal="center"/>
      <protection hidden="1"/>
    </xf>
    <xf numFmtId="166" fontId="18" fillId="10" borderId="13" xfId="0" applyNumberFormat="1" applyFont="1" applyFill="1" applyBorder="1" applyAlignment="1" applyProtection="1">
      <alignment horizontal="center"/>
      <protection hidden="1"/>
    </xf>
    <xf numFmtId="0" fontId="20" fillId="15" borderId="0" xfId="0" applyFont="1" applyFill="1" applyAlignment="1" applyProtection="1">
      <alignment horizontal="left" indent="1"/>
      <protection hidden="1"/>
    </xf>
    <xf numFmtId="0" fontId="0" fillId="15" borderId="0" xfId="0" applyFill="1" applyProtection="1">
      <protection hidden="1"/>
    </xf>
    <xf numFmtId="0" fontId="0" fillId="0" borderId="3" xfId="0" applyBorder="1" applyProtection="1">
      <protection hidden="1"/>
    </xf>
    <xf numFmtId="0" fontId="0" fillId="0" borderId="17" xfId="0" applyBorder="1" applyProtection="1">
      <protection hidden="1"/>
    </xf>
    <xf numFmtId="0" fontId="24" fillId="0" borderId="3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17" xfId="0" applyFont="1" applyBorder="1" applyAlignment="1" applyProtection="1">
      <alignment horizontal="left" vertical="center" wrapText="1" indent="1"/>
      <protection hidden="1"/>
    </xf>
    <xf numFmtId="0" fontId="26" fillId="17" borderId="13" xfId="0" applyFont="1" applyFill="1" applyBorder="1" applyAlignment="1">
      <alignment horizontal="left"/>
    </xf>
    <xf numFmtId="0" fontId="26" fillId="17" borderId="13" xfId="0" applyFont="1" applyFill="1" applyBorder="1" applyAlignment="1">
      <alignment horizontal="center"/>
    </xf>
    <xf numFmtId="0" fontId="27" fillId="18" borderId="13" xfId="0" applyFont="1" applyFill="1" applyBorder="1" applyAlignment="1">
      <alignment horizontal="center"/>
    </xf>
    <xf numFmtId="0" fontId="0" fillId="6" borderId="0" xfId="0" applyFill="1"/>
    <xf numFmtId="0" fontId="29" fillId="20" borderId="13" xfId="0" applyFont="1" applyFill="1" applyBorder="1" applyAlignment="1">
      <alignment horizontal="left" indent="1"/>
    </xf>
    <xf numFmtId="0" fontId="30" fillId="20" borderId="13" xfId="0" applyFont="1" applyFill="1" applyBorder="1" applyAlignment="1">
      <alignment horizontal="center"/>
    </xf>
    <xf numFmtId="0" fontId="31" fillId="21" borderId="13" xfId="0" applyFont="1" applyFill="1" applyBorder="1" applyAlignment="1">
      <alignment horizontal="center"/>
    </xf>
    <xf numFmtId="0" fontId="29" fillId="22" borderId="13" xfId="0" applyFont="1" applyFill="1" applyBorder="1" applyAlignment="1">
      <alignment horizontal="left" indent="1"/>
    </xf>
    <xf numFmtId="0" fontId="30" fillId="22" borderId="13" xfId="0" applyFont="1" applyFill="1" applyBorder="1" applyAlignment="1">
      <alignment horizontal="center"/>
    </xf>
    <xf numFmtId="0" fontId="29" fillId="22" borderId="13" xfId="0" applyFont="1" applyFill="1" applyBorder="1" applyAlignment="1">
      <alignment horizontal="left" vertical="center" indent="1"/>
    </xf>
    <xf numFmtId="0" fontId="29" fillId="20" borderId="13" xfId="0" applyFont="1" applyFill="1" applyBorder="1" applyAlignment="1">
      <alignment horizontal="left" vertical="center" indent="1"/>
    </xf>
    <xf numFmtId="0" fontId="33" fillId="20" borderId="13" xfId="0" applyFont="1" applyFill="1" applyBorder="1" applyAlignment="1">
      <alignment horizontal="center"/>
    </xf>
    <xf numFmtId="0" fontId="33" fillId="22" borderId="13" xfId="0" applyFont="1" applyFill="1" applyBorder="1" applyAlignment="1">
      <alignment horizontal="center"/>
    </xf>
    <xf numFmtId="49" fontId="26" fillId="17" borderId="13" xfId="0" applyNumberFormat="1" applyFont="1" applyFill="1" applyBorder="1" applyAlignment="1">
      <alignment horizontal="center"/>
    </xf>
    <xf numFmtId="49" fontId="27" fillId="18" borderId="13" xfId="0" applyNumberFormat="1" applyFont="1" applyFill="1" applyBorder="1" applyAlignment="1">
      <alignment horizontal="center"/>
    </xf>
    <xf numFmtId="0" fontId="0" fillId="15" borderId="0" xfId="0" applyFill="1"/>
    <xf numFmtId="0" fontId="35" fillId="0" borderId="0" xfId="2"/>
    <xf numFmtId="0" fontId="41" fillId="25" borderId="0" xfId="2" applyFont="1" applyFill="1" applyAlignment="1">
      <alignment vertical="center"/>
    </xf>
    <xf numFmtId="0" fontId="35" fillId="27" borderId="0" xfId="2" applyFill="1"/>
    <xf numFmtId="0" fontId="35" fillId="28" borderId="0" xfId="2" applyFill="1"/>
    <xf numFmtId="0" fontId="42" fillId="28" borderId="0" xfId="2" applyFont="1" applyFill="1" applyAlignment="1">
      <alignment horizontal="right" vertical="center"/>
    </xf>
    <xf numFmtId="0" fontId="43" fillId="28" borderId="0" xfId="2" applyFont="1" applyFill="1" applyAlignment="1">
      <alignment vertical="center"/>
    </xf>
    <xf numFmtId="0" fontId="44" fillId="28" borderId="0" xfId="2" applyFont="1" applyFill="1" applyAlignment="1">
      <alignment vertical="center"/>
    </xf>
    <xf numFmtId="0" fontId="44" fillId="28" borderId="0" xfId="2" applyFont="1" applyFill="1"/>
    <xf numFmtId="0" fontId="45" fillId="28" borderId="0" xfId="2" applyFont="1" applyFill="1" applyAlignment="1">
      <alignment horizontal="right" vertical="center"/>
    </xf>
    <xf numFmtId="0" fontId="46" fillId="28" borderId="0" xfId="2" applyFont="1" applyFill="1" applyAlignment="1">
      <alignment vertical="center"/>
    </xf>
    <xf numFmtId="0" fontId="47" fillId="28" borderId="0" xfId="2" applyFont="1" applyFill="1" applyAlignment="1">
      <alignment vertical="top"/>
    </xf>
    <xf numFmtId="0" fontId="48" fillId="28" borderId="0" xfId="2" applyFont="1" applyFill="1" applyAlignment="1">
      <alignment vertical="center"/>
    </xf>
    <xf numFmtId="0" fontId="35" fillId="28" borderId="0" xfId="2" applyFill="1" applyAlignment="1">
      <alignment horizontal="right"/>
    </xf>
    <xf numFmtId="0" fontId="42" fillId="29" borderId="0" xfId="2" applyFont="1" applyFill="1" applyAlignment="1">
      <alignment horizontal="right" vertical="center"/>
    </xf>
    <xf numFmtId="0" fontId="50" fillId="29" borderId="0" xfId="2" applyFont="1" applyFill="1" applyAlignment="1">
      <alignment vertical="center"/>
    </xf>
    <xf numFmtId="0" fontId="35" fillId="30" borderId="0" xfId="2" applyFill="1"/>
    <xf numFmtId="0" fontId="19" fillId="10" borderId="14" xfId="0" applyFont="1" applyFill="1" applyBorder="1" applyAlignment="1" applyProtection="1">
      <alignment horizontal="left" wrapText="1"/>
      <protection hidden="1"/>
    </xf>
    <xf numFmtId="0" fontId="19" fillId="0" borderId="14" xfId="0" applyFont="1" applyBorder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10" fillId="9" borderId="0" xfId="0" applyFont="1" applyFill="1" applyAlignment="1" applyProtection="1">
      <alignment horizontal="left"/>
      <protection hidden="1"/>
    </xf>
    <xf numFmtId="0" fontId="10" fillId="11" borderId="0" xfId="0" applyFont="1" applyFill="1" applyAlignment="1" applyProtection="1">
      <alignment horizontal="left"/>
      <protection hidden="1"/>
    </xf>
    <xf numFmtId="0" fontId="24" fillId="0" borderId="3" xfId="0" applyFont="1" applyBorder="1" applyAlignment="1" applyProtection="1">
      <alignment horizontal="left" vertical="center" wrapText="1" indent="1"/>
      <protection hidden="1"/>
    </xf>
    <xf numFmtId="0" fontId="24" fillId="0" borderId="0" xfId="0" applyFont="1" applyAlignment="1" applyProtection="1">
      <alignment horizontal="left" vertical="center" wrapText="1" indent="1"/>
      <protection hidden="1"/>
    </xf>
    <xf numFmtId="0" fontId="24" fillId="0" borderId="17" xfId="0" applyFont="1" applyBorder="1" applyAlignment="1" applyProtection="1">
      <alignment horizontal="left" vertical="center" wrapText="1" indent="1"/>
      <protection hidden="1"/>
    </xf>
    <xf numFmtId="0" fontId="24" fillId="0" borderId="5" xfId="0" applyFont="1" applyBorder="1" applyAlignment="1" applyProtection="1">
      <alignment horizontal="left" vertical="center" wrapText="1" indent="1"/>
      <protection hidden="1"/>
    </xf>
    <xf numFmtId="0" fontId="24" fillId="0" borderId="18" xfId="0" applyFont="1" applyBorder="1" applyAlignment="1" applyProtection="1">
      <alignment horizontal="left" vertical="center" wrapText="1" indent="1"/>
      <protection hidden="1"/>
    </xf>
    <xf numFmtId="0" fontId="24" fillId="0" borderId="19" xfId="0" applyFont="1" applyBorder="1" applyAlignment="1" applyProtection="1">
      <alignment horizontal="left" vertical="center" wrapText="1" indent="1"/>
      <protection hidden="1"/>
    </xf>
    <xf numFmtId="0" fontId="22" fillId="15" borderId="0" xfId="1" applyFont="1" applyFill="1" applyAlignment="1" applyProtection="1">
      <alignment horizontal="left" vertical="center" indent="1"/>
      <protection hidden="1"/>
    </xf>
    <xf numFmtId="0" fontId="23" fillId="15" borderId="0" xfId="0" applyFont="1" applyFill="1" applyAlignment="1" applyProtection="1">
      <alignment horizontal="left" vertical="top" indent="1"/>
      <protection hidden="1"/>
    </xf>
    <xf numFmtId="0" fontId="10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0" xfId="0" applyProtection="1">
      <protection hidden="1"/>
    </xf>
    <xf numFmtId="0" fontId="0" fillId="0" borderId="17" xfId="0" applyBorder="1" applyProtection="1">
      <protection hidden="1"/>
    </xf>
    <xf numFmtId="0" fontId="4" fillId="16" borderId="3" xfId="0" applyFont="1" applyFill="1" applyBorder="1" applyAlignment="1" applyProtection="1">
      <alignment horizontal="left" vertical="center" wrapText="1" indent="1"/>
      <protection hidden="1"/>
    </xf>
    <xf numFmtId="0" fontId="36" fillId="6" borderId="0" xfId="2" applyFont="1" applyFill="1" applyAlignment="1">
      <alignment horizontal="center" vertical="center"/>
    </xf>
    <xf numFmtId="0" fontId="25" fillId="17" borderId="0" xfId="0" applyFont="1" applyFill="1" applyAlignment="1">
      <alignment horizontal="left" vertical="center" indent="1"/>
    </xf>
    <xf numFmtId="0" fontId="28" fillId="19" borderId="13" xfId="0" applyFont="1" applyFill="1" applyBorder="1" applyAlignment="1">
      <alignment horizontal="left" vertical="center"/>
    </xf>
    <xf numFmtId="0" fontId="32" fillId="22" borderId="13" xfId="0" applyFont="1" applyFill="1" applyBorder="1" applyAlignment="1">
      <alignment horizontal="left"/>
    </xf>
    <xf numFmtId="0" fontId="32" fillId="20" borderId="13" xfId="0" applyFont="1" applyFill="1" applyBorder="1" applyAlignment="1">
      <alignment horizontal="left"/>
    </xf>
    <xf numFmtId="0" fontId="34" fillId="23" borderId="0" xfId="1" applyFont="1" applyFill="1" applyAlignment="1">
      <alignment horizontal="center" vertical="center"/>
    </xf>
    <xf numFmtId="0" fontId="34" fillId="24" borderId="23" xfId="1" applyFont="1" applyFill="1" applyBorder="1" applyAlignment="1">
      <alignment horizontal="center" vertical="center"/>
    </xf>
    <xf numFmtId="0" fontId="21" fillId="24" borderId="0" xfId="1" applyFill="1" applyBorder="1" applyAlignment="1">
      <alignment horizontal="center" vertical="center"/>
    </xf>
    <xf numFmtId="0" fontId="21" fillId="24" borderId="24" xfId="1" applyFill="1" applyBorder="1" applyAlignment="1">
      <alignment horizontal="center" vertical="center"/>
    </xf>
    <xf numFmtId="0" fontId="21" fillId="24" borderId="25" xfId="1" applyFill="1" applyBorder="1" applyAlignment="1">
      <alignment horizontal="center" vertical="center"/>
    </xf>
    <xf numFmtId="0" fontId="21" fillId="24" borderId="26" xfId="1" applyFill="1" applyBorder="1" applyAlignment="1">
      <alignment horizontal="center" vertical="center"/>
    </xf>
    <xf numFmtId="0" fontId="21" fillId="24" borderId="27" xfId="1" applyFill="1" applyBorder="1" applyAlignment="1">
      <alignment horizontal="center" vertical="center"/>
    </xf>
    <xf numFmtId="0" fontId="29" fillId="15" borderId="0" xfId="0" applyFont="1" applyFill="1" applyAlignment="1">
      <alignment horizontal="center" vertical="center"/>
    </xf>
    <xf numFmtId="0" fontId="37" fillId="18" borderId="20" xfId="2" applyFont="1" applyFill="1" applyBorder="1" applyAlignment="1">
      <alignment horizontal="center" vertical="center"/>
    </xf>
    <xf numFmtId="0" fontId="37" fillId="18" borderId="21" xfId="2" applyFont="1" applyFill="1" applyBorder="1" applyAlignment="1">
      <alignment horizontal="center" vertical="center"/>
    </xf>
    <xf numFmtId="0" fontId="37" fillId="18" borderId="22" xfId="2" applyFont="1" applyFill="1" applyBorder="1" applyAlignment="1">
      <alignment horizontal="center" vertical="center"/>
    </xf>
    <xf numFmtId="0" fontId="38" fillId="21" borderId="23" xfId="2" applyFont="1" applyFill="1" applyBorder="1" applyAlignment="1">
      <alignment horizontal="center"/>
    </xf>
    <xf numFmtId="0" fontId="38" fillId="21" borderId="0" xfId="2" applyFont="1" applyFill="1" applyAlignment="1">
      <alignment horizontal="center"/>
    </xf>
    <xf numFmtId="0" fontId="38" fillId="21" borderId="24" xfId="2" applyFont="1" applyFill="1" applyBorder="1" applyAlignment="1">
      <alignment horizontal="center"/>
    </xf>
    <xf numFmtId="0" fontId="15" fillId="21" borderId="23" xfId="2" applyFont="1" applyFill="1" applyBorder="1" applyAlignment="1">
      <alignment horizontal="center" vertical="top" wrapText="1"/>
    </xf>
    <xf numFmtId="0" fontId="15" fillId="21" borderId="0" xfId="2" applyFont="1" applyFill="1" applyAlignment="1">
      <alignment horizontal="center" vertical="top" wrapText="1"/>
    </xf>
    <xf numFmtId="0" fontId="15" fillId="21" borderId="24" xfId="2" applyFont="1" applyFill="1" applyBorder="1" applyAlignment="1">
      <alignment horizontal="center" vertical="top" wrapText="1"/>
    </xf>
    <xf numFmtId="0" fontId="39" fillId="21" borderId="23" xfId="2" applyFont="1" applyFill="1" applyBorder="1" applyAlignment="1">
      <alignment horizontal="center" wrapText="1"/>
    </xf>
    <xf numFmtId="0" fontId="40" fillId="21" borderId="0" xfId="2" applyFont="1" applyFill="1" applyAlignment="1">
      <alignment horizontal="center"/>
    </xf>
    <xf numFmtId="0" fontId="40" fillId="21" borderId="24" xfId="2" applyFont="1" applyFill="1" applyBorder="1" applyAlignment="1">
      <alignment horizontal="center"/>
    </xf>
    <xf numFmtId="0" fontId="40" fillId="21" borderId="23" xfId="2" applyFont="1" applyFill="1" applyBorder="1" applyAlignment="1">
      <alignment horizontal="center" vertical="top" wrapText="1"/>
    </xf>
    <xf numFmtId="0" fontId="40" fillId="21" borderId="0" xfId="2" applyFont="1" applyFill="1" applyAlignment="1">
      <alignment horizontal="center" vertical="top"/>
    </xf>
    <xf numFmtId="0" fontId="40" fillId="21" borderId="24" xfId="2" applyFont="1" applyFill="1" applyBorder="1" applyAlignment="1">
      <alignment horizontal="center" vertical="top"/>
    </xf>
    <xf numFmtId="0" fontId="36" fillId="21" borderId="23" xfId="2" applyFont="1" applyFill="1" applyBorder="1" applyAlignment="1">
      <alignment horizontal="center" vertical="center"/>
    </xf>
    <xf numFmtId="0" fontId="36" fillId="21" borderId="0" xfId="2" applyFont="1" applyFill="1" applyAlignment="1">
      <alignment horizontal="center" vertical="center"/>
    </xf>
    <xf numFmtId="0" fontId="36" fillId="21" borderId="24" xfId="2" applyFont="1" applyFill="1" applyBorder="1" applyAlignment="1">
      <alignment horizontal="center" vertical="center"/>
    </xf>
    <xf numFmtId="0" fontId="44" fillId="28" borderId="0" xfId="2" quotePrefix="1" applyFont="1" applyFill="1" applyAlignment="1">
      <alignment horizontal="left" vertical="top" wrapText="1"/>
    </xf>
    <xf numFmtId="0" fontId="41" fillId="26" borderId="0" xfId="2" applyFont="1" applyFill="1" applyAlignment="1">
      <alignment horizontal="left" vertical="center" indent="1"/>
    </xf>
    <xf numFmtId="0" fontId="41" fillId="26" borderId="0" xfId="2" applyFont="1" applyFill="1" applyAlignment="1">
      <alignment horizontal="center"/>
    </xf>
    <xf numFmtId="0" fontId="46" fillId="28" borderId="0" xfId="2" applyFont="1" applyFill="1" applyAlignment="1">
      <alignment horizontal="left" vertical="center" wrapText="1"/>
    </xf>
    <xf numFmtId="0" fontId="46" fillId="28" borderId="0" xfId="2" applyFont="1" applyFill="1" applyAlignment="1">
      <alignment horizontal="left" vertical="top"/>
    </xf>
    <xf numFmtId="0" fontId="44" fillId="28" borderId="0" xfId="2" applyFont="1" applyFill="1" applyAlignment="1">
      <alignment horizontal="left" vertical="top"/>
    </xf>
    <xf numFmtId="0" fontId="49" fillId="29" borderId="0" xfId="2" applyFont="1" applyFill="1" applyAlignment="1">
      <alignment horizontal="left" vertical="center" wrapText="1"/>
    </xf>
    <xf numFmtId="0" fontId="44" fillId="28" borderId="0" xfId="2" applyFont="1" applyFill="1" applyAlignment="1">
      <alignment horizontal="left" vertical="center" wrapText="1"/>
    </xf>
    <xf numFmtId="0" fontId="51" fillId="29" borderId="0" xfId="2" applyFont="1" applyFill="1" applyAlignment="1">
      <alignment horizontal="left" vertical="center" wrapText="1"/>
    </xf>
    <xf numFmtId="0" fontId="51" fillId="29" borderId="0" xfId="0" applyFont="1" applyFill="1" applyAlignment="1">
      <alignment horizontal="left" vertical="center" wrapText="1"/>
    </xf>
    <xf numFmtId="0" fontId="29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CF7F4B5E-1863-420F-B330-349ED45B0A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ultimate-personal-finance-tools-excel-templates/?utm_source=xlx&amp;utm_medium=xlbt&amp;utm_campaign=velocity-banki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velocity-banking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1703070</xdr:colOff>
      <xdr:row>1</xdr:row>
      <xdr:rowOff>38100</xdr:rowOff>
    </xdr:from>
    <xdr:to>
      <xdr:col>3</xdr:col>
      <xdr:colOff>2800350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967B7D03-C2BF-493D-A575-1121305F4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79907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E93BB44-9BDB-4274-B7D9-4FC186348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43340</xdr:rowOff>
    </xdr:from>
    <xdr:to>
      <xdr:col>9</xdr:col>
      <xdr:colOff>753441</xdr:colOff>
      <xdr:row>19</xdr:row>
      <xdr:rowOff>67645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DEFDF4A1-D9EE-44B2-AAE3-BFA4D3D949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668940"/>
          <a:ext cx="4155937" cy="2589705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17C413F-25B1-4D23-A4AD-F70B070CD0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7B8AEA0F-6308-4D6E-829A-AC45030086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D3E3840-7E33-43D8-83D6-CCFAD13C84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12B2236-0D6E-48EE-AC56-B10F268A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ultimate-personal-finance-tools-excel-templates/?utm_source=xlx&amp;utm_medium=xlbt&amp;utm_campaign=velocity-banki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velocity-banking" TargetMode="External"/><Relationship Id="rId1" Type="http://schemas.openxmlformats.org/officeDocument/2006/relationships/hyperlink" Target="https://analysistabs.org/product/ultimate-personal-finance-tools-excel-templates/?utm_source=xlx&amp;utm_medium=xlbt&amp;utm_campaign=velocity-banking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A5530-043C-4297-B8C9-2988B9060D92}">
  <sheetPr codeName="Sheet275">
    <tabColor rgb="FF6B4E8A"/>
  </sheetPr>
  <dimension ref="B2:D68"/>
  <sheetViews>
    <sheetView showGridLines="0" tabSelected="1" workbookViewId="0"/>
  </sheetViews>
  <sheetFormatPr defaultRowHeight="12.5" x14ac:dyDescent="0.25"/>
  <cols>
    <col min="1" max="1" width="1.81640625" customWidth="1"/>
    <col min="2" max="2" width="38.1796875" customWidth="1"/>
    <col min="3" max="3" width="47.26953125" customWidth="1"/>
    <col min="4" max="4" width="40.6328125" customWidth="1"/>
  </cols>
  <sheetData>
    <row r="2" spans="2:4" ht="31" x14ac:dyDescent="1">
      <c r="B2" s="1" t="s">
        <v>0</v>
      </c>
      <c r="C2" s="2"/>
      <c r="D2" s="2"/>
    </row>
    <row r="3" spans="2:4" ht="16" customHeight="1" x14ac:dyDescent="0.6">
      <c r="B3" s="77" t="s">
        <v>1</v>
      </c>
      <c r="C3" s="78"/>
      <c r="D3" s="78"/>
    </row>
    <row r="4" spans="2:4" x14ac:dyDescent="0.25">
      <c r="B4" s="3"/>
      <c r="C4" s="3"/>
      <c r="D4" s="3"/>
    </row>
    <row r="5" spans="2:4" ht="20" x14ac:dyDescent="0.65">
      <c r="B5" s="4" t="s">
        <v>2</v>
      </c>
      <c r="C5" s="5">
        <v>280000</v>
      </c>
      <c r="D5" s="6"/>
    </row>
    <row r="6" spans="2:4" ht="18.5" x14ac:dyDescent="0.6">
      <c r="B6" s="4" t="s">
        <v>3</v>
      </c>
      <c r="C6" s="7" t="s">
        <v>4</v>
      </c>
      <c r="D6" s="6"/>
    </row>
    <row r="7" spans="2:4" x14ac:dyDescent="0.25">
      <c r="B7" s="6"/>
      <c r="C7" s="6"/>
      <c r="D7" s="6"/>
    </row>
    <row r="8" spans="2:4" x14ac:dyDescent="0.25">
      <c r="B8" s="3"/>
      <c r="C8" s="3"/>
      <c r="D8" s="3"/>
    </row>
    <row r="9" spans="2:4" ht="16" customHeight="1" x14ac:dyDescent="0.55000000000000004">
      <c r="B9" s="8" t="s">
        <v>2</v>
      </c>
      <c r="C9" s="9" t="s">
        <v>5</v>
      </c>
      <c r="D9" s="3"/>
    </row>
    <row r="10" spans="2:4" ht="26" customHeight="1" x14ac:dyDescent="0.4">
      <c r="B10" s="10">
        <f>$C$5</f>
        <v>280000</v>
      </c>
      <c r="C10" s="11">
        <f>C21</f>
        <v>1769.7904657802983</v>
      </c>
      <c r="D10" s="3"/>
    </row>
    <row r="11" spans="2:4" ht="13" customHeight="1" x14ac:dyDescent="0.5">
      <c r="B11" s="12" t="s">
        <v>6</v>
      </c>
      <c r="C11" s="13" t="s">
        <v>7</v>
      </c>
      <c r="D11" s="3"/>
    </row>
    <row r="12" spans="2:4" ht="8" customHeight="1" x14ac:dyDescent="0.25">
      <c r="B12" s="3"/>
      <c r="C12" s="3"/>
      <c r="D12" s="3"/>
    </row>
    <row r="13" spans="2:4" ht="16" customHeight="1" x14ac:dyDescent="0.55000000000000004">
      <c r="B13" s="14" t="s">
        <v>8</v>
      </c>
      <c r="C13" s="15" t="s">
        <v>9</v>
      </c>
      <c r="D13" s="3"/>
    </row>
    <row r="14" spans="2:4" ht="26" customHeight="1" x14ac:dyDescent="0.4">
      <c r="B14" s="16">
        <f>C26</f>
        <v>2000</v>
      </c>
      <c r="C14" s="17">
        <f>C31</f>
        <v>10000</v>
      </c>
      <c r="D14" s="3"/>
    </row>
    <row r="15" spans="2:4" ht="13" customHeight="1" x14ac:dyDescent="0.5">
      <c r="B15" s="18" t="s">
        <v>10</v>
      </c>
      <c r="C15" s="19" t="s">
        <v>11</v>
      </c>
      <c r="D15" s="3"/>
    </row>
    <row r="16" spans="2:4" ht="8" customHeight="1" x14ac:dyDescent="0.25">
      <c r="B16" s="3"/>
      <c r="C16" s="3"/>
      <c r="D16" s="3"/>
    </row>
    <row r="17" spans="2:4" ht="22.5" x14ac:dyDescent="0.75">
      <c r="B17" s="79" t="s">
        <v>12</v>
      </c>
      <c r="C17" s="79"/>
      <c r="D17" s="3"/>
    </row>
    <row r="18" spans="2:4" ht="18.5" x14ac:dyDescent="0.6">
      <c r="B18" s="20" t="s">
        <v>13</v>
      </c>
      <c r="C18" s="21">
        <f>C5</f>
        <v>280000</v>
      </c>
      <c r="D18" s="3"/>
    </row>
    <row r="19" spans="2:4" ht="18.5" x14ac:dyDescent="0.6">
      <c r="B19" s="20" t="s">
        <v>14</v>
      </c>
      <c r="C19" s="22">
        <v>6.5000000000000002E-2</v>
      </c>
      <c r="D19" s="3"/>
    </row>
    <row r="20" spans="2:4" ht="18.5" x14ac:dyDescent="0.6">
      <c r="B20" s="20" t="s">
        <v>15</v>
      </c>
      <c r="C20" s="23">
        <v>30</v>
      </c>
      <c r="D20" s="3"/>
    </row>
    <row r="21" spans="2:4" ht="18.5" x14ac:dyDescent="0.6">
      <c r="B21" s="20" t="s">
        <v>16</v>
      </c>
      <c r="C21" s="24">
        <f>PMT(C19/12,C20*12,-C18)</f>
        <v>1769.7904657802983</v>
      </c>
      <c r="D21" s="3"/>
    </row>
    <row r="22" spans="2:4" x14ac:dyDescent="0.25">
      <c r="B22" s="3"/>
      <c r="C22" s="3"/>
      <c r="D22" s="3"/>
    </row>
    <row r="23" spans="2:4" ht="22.5" x14ac:dyDescent="0.75">
      <c r="B23" s="80" t="s">
        <v>17</v>
      </c>
      <c r="C23" s="80"/>
      <c r="D23" s="3"/>
    </row>
    <row r="24" spans="2:4" ht="18.5" x14ac:dyDescent="0.6">
      <c r="B24" s="20" t="s">
        <v>18</v>
      </c>
      <c r="C24" s="25">
        <v>6500</v>
      </c>
      <c r="D24" s="3"/>
    </row>
    <row r="25" spans="2:4" ht="18.5" x14ac:dyDescent="0.6">
      <c r="B25" s="20" t="s">
        <v>19</v>
      </c>
      <c r="C25" s="25">
        <v>4500</v>
      </c>
      <c r="D25" s="3"/>
    </row>
    <row r="26" spans="2:4" ht="20" x14ac:dyDescent="0.65">
      <c r="B26" s="26" t="s">
        <v>20</v>
      </c>
      <c r="C26" s="27">
        <f>C24-C25</f>
        <v>2000</v>
      </c>
      <c r="D26" s="3"/>
    </row>
    <row r="27" spans="2:4" x14ac:dyDescent="0.25">
      <c r="B27" s="3"/>
      <c r="C27" s="3"/>
      <c r="D27" s="3"/>
    </row>
    <row r="28" spans="2:4" ht="22.5" x14ac:dyDescent="0.75">
      <c r="B28" s="79" t="s">
        <v>21</v>
      </c>
      <c r="C28" s="79"/>
      <c r="D28" s="3"/>
    </row>
    <row r="29" spans="2:4" ht="18.5" x14ac:dyDescent="0.6">
      <c r="B29" s="20" t="s">
        <v>22</v>
      </c>
      <c r="C29" s="25">
        <v>25000</v>
      </c>
      <c r="D29" s="3"/>
    </row>
    <row r="30" spans="2:4" ht="18.5" customHeight="1" x14ac:dyDescent="0.6">
      <c r="B30" s="20" t="s">
        <v>23</v>
      </c>
      <c r="C30" s="22">
        <v>8.5000000000000006E-2</v>
      </c>
      <c r="D30" s="3"/>
    </row>
    <row r="31" spans="2:4" ht="18.5" x14ac:dyDescent="0.6">
      <c r="B31" s="20" t="s">
        <v>24</v>
      </c>
      <c r="C31" s="25">
        <v>10000</v>
      </c>
      <c r="D31" s="3"/>
    </row>
    <row r="32" spans="2:4" x14ac:dyDescent="0.25">
      <c r="B32" s="3"/>
      <c r="C32" s="3"/>
      <c r="D32" s="3"/>
    </row>
    <row r="33" spans="2:4" ht="20" x14ac:dyDescent="0.65">
      <c r="B33" s="28" t="s">
        <v>25</v>
      </c>
      <c r="C33" s="28"/>
      <c r="D33" s="28"/>
    </row>
    <row r="34" spans="2:4" ht="12.5" customHeight="1" x14ac:dyDescent="0.3">
      <c r="B34" s="29" t="str">
        <f>"Deploying "&amp;TEXT(C26,"$#,##0")&amp;"/mo pays the mortgage in "&amp;TEXT(NPER(C19/12,-(C21+C26),C18)/12,"0.0")&amp;" years vs "&amp;TEXT(NPER(C19/12,-C21,C18)/12,"0.0")&amp;"."</f>
        <v>Deploying $2,000/mo pays the mortgage in 7.9 years vs 30.0.</v>
      </c>
      <c r="C34" s="30"/>
      <c r="D34" s="30"/>
    </row>
    <row r="35" spans="2:4" ht="12.5" customHeight="1" x14ac:dyDescent="0.3">
      <c r="B35" s="30"/>
      <c r="C35" s="30"/>
      <c r="D35" s="30"/>
    </row>
    <row r="36" spans="2:4" ht="12.5" customHeight="1" x14ac:dyDescent="0.3">
      <c r="B36" s="29" t="str">
        <f>"Saves ~"&amp;TEXT((C21*NPER(C19/12,-C21,C18)-C18)-((C21+C26)*NPER(C19/12,-(C21+C26),C18)-C18),"$#,##0")&amp;" in interest."</f>
        <v>Saves ~$277,943 in interest.</v>
      </c>
      <c r="C36" s="30"/>
      <c r="D36" s="30"/>
    </row>
    <row r="37" spans="2:4" ht="12.5" customHeight="1" x14ac:dyDescent="0.3">
      <c r="B37" s="30"/>
      <c r="C37" s="30"/>
      <c r="D37" s="30"/>
    </row>
    <row r="38" spans="2:4" ht="12.5" customHeight="1" x14ac:dyDescent="0.55000000000000004">
      <c r="B38" s="31" t="s">
        <v>26</v>
      </c>
      <c r="C38" s="32"/>
      <c r="D38" s="32"/>
    </row>
    <row r="39" spans="2:4" ht="12.5" customHeight="1" x14ac:dyDescent="0.55000000000000004">
      <c r="B39" s="32"/>
      <c r="C39" s="32"/>
      <c r="D39" s="32"/>
    </row>
    <row r="40" spans="2:4" x14ac:dyDescent="0.25">
      <c r="B40" s="3"/>
      <c r="C40" s="3"/>
      <c r="D40" s="3"/>
    </row>
    <row r="41" spans="2:4" ht="22.5" x14ac:dyDescent="0.75">
      <c r="B41" s="79" t="s">
        <v>27</v>
      </c>
      <c r="C41" s="79"/>
      <c r="D41" s="79"/>
    </row>
    <row r="42" spans="2:4" ht="16.5" x14ac:dyDescent="0.55000000000000004">
      <c r="B42" s="33" t="s">
        <v>28</v>
      </c>
      <c r="C42" s="33" t="s">
        <v>29</v>
      </c>
      <c r="D42" s="33" t="s">
        <v>30</v>
      </c>
    </row>
    <row r="43" spans="2:4" ht="18.5" x14ac:dyDescent="0.6">
      <c r="B43" s="25">
        <v>1000</v>
      </c>
      <c r="C43" s="34">
        <f>NPER(C19/12,-(C21+1000),C18)/12</f>
        <v>12.235051267677067</v>
      </c>
      <c r="D43" s="21">
        <f>(C21+1000)*NPER(C19/12,-(C21+1000),C18)-C18</f>
        <v>126662.34019454115</v>
      </c>
    </row>
    <row r="44" spans="2:4" ht="18.5" x14ac:dyDescent="0.6">
      <c r="B44" s="25">
        <v>2000</v>
      </c>
      <c r="C44" s="34">
        <f>NPER(C19/12,-(C21+2000),C18)/12</f>
        <v>7.9399160162431599</v>
      </c>
      <c r="D44" s="21">
        <f>(C21+2000)*NPER(C19/12,-(C21+2000),C18)-C18</f>
        <v>79181.836365557043</v>
      </c>
    </row>
    <row r="45" spans="2:4" ht="18.5" x14ac:dyDescent="0.6">
      <c r="B45" s="25">
        <v>3000</v>
      </c>
      <c r="C45" s="34">
        <f>NPER(C19/12,-(C21+3000),C18)/12</f>
        <v>5.9034181949722075</v>
      </c>
      <c r="D45" s="21">
        <f>(C21+3000)*NPER(C19/12,-(C21+3000),C18)-C18</f>
        <v>57896.813862708455</v>
      </c>
    </row>
    <row r="46" spans="2:4" ht="18.5" x14ac:dyDescent="0.6">
      <c r="B46" s="25">
        <v>4000</v>
      </c>
      <c r="C46" s="34">
        <f>NPER(C19/12,-(C21+4000),C18)/12</f>
        <v>4.7047275428628028</v>
      </c>
      <c r="D46" s="21">
        <f>(C21+4000)*NPER(C19/12,-(C21+4000),C18)-C18</f>
        <v>45743.50545084523</v>
      </c>
    </row>
    <row r="47" spans="2:4" x14ac:dyDescent="0.25">
      <c r="B47" s="74" t="str">
        <f>"The more monthly cash flow you deploy, the faster the payoff. Your "&amp;TEXT(C26,"$#,##0")&amp;" nets a "&amp;TEXT(NPER(C19/12,-(C21+C26),C18)/12,"0.0")&amp;"-year payoff."</f>
        <v>The more monthly cash flow you deploy, the faster the payoff. Your $2,000 nets a 7.9-year payoff.</v>
      </c>
      <c r="C47" s="75"/>
      <c r="D47" s="75"/>
    </row>
    <row r="48" spans="2:4" x14ac:dyDescent="0.25">
      <c r="B48" s="76"/>
      <c r="C48" s="76"/>
      <c r="D48" s="76"/>
    </row>
    <row r="49" spans="2:4" x14ac:dyDescent="0.25">
      <c r="B49" s="3"/>
      <c r="C49" s="3"/>
      <c r="D49" s="3"/>
    </row>
    <row r="50" spans="2:4" ht="25" customHeight="1" x14ac:dyDescent="0.6">
      <c r="B50" s="35" t="s">
        <v>31</v>
      </c>
      <c r="C50" s="36"/>
      <c r="D50" s="36"/>
    </row>
    <row r="51" spans="2:4" ht="15" customHeight="1" x14ac:dyDescent="0.25">
      <c r="B51" s="87" t="s">
        <v>32</v>
      </c>
      <c r="C51" s="88"/>
      <c r="D51" s="88"/>
    </row>
    <row r="52" spans="2:4" x14ac:dyDescent="0.25">
      <c r="B52" s="3"/>
      <c r="C52" s="3"/>
      <c r="D52" s="3"/>
    </row>
    <row r="53" spans="2:4" x14ac:dyDescent="0.25">
      <c r="B53" s="3"/>
      <c r="C53" s="3"/>
      <c r="D53" s="3"/>
    </row>
    <row r="54" spans="2:4" x14ac:dyDescent="0.25">
      <c r="B54" s="3"/>
      <c r="C54" s="3"/>
      <c r="D54" s="3"/>
    </row>
    <row r="55" spans="2:4" x14ac:dyDescent="0.25">
      <c r="B55" s="3"/>
      <c r="C55" s="3"/>
      <c r="D55" s="3"/>
    </row>
    <row r="56" spans="2:4" x14ac:dyDescent="0.25">
      <c r="B56" s="3"/>
      <c r="C56" s="3"/>
      <c r="D56" s="3"/>
    </row>
    <row r="57" spans="2:4" ht="25" customHeight="1" x14ac:dyDescent="0.25">
      <c r="B57" s="89" t="s">
        <v>33</v>
      </c>
      <c r="C57" s="90"/>
      <c r="D57" s="91"/>
    </row>
    <row r="58" spans="2:4" x14ac:dyDescent="0.25">
      <c r="B58" s="37"/>
      <c r="C58" s="3"/>
      <c r="D58" s="38"/>
    </row>
    <row r="59" spans="2:4" ht="33" customHeight="1" x14ac:dyDescent="0.25">
      <c r="B59" s="81" t="s">
        <v>34</v>
      </c>
      <c r="C59" s="92"/>
      <c r="D59" s="93"/>
    </row>
    <row r="60" spans="2:4" ht="33" customHeight="1" x14ac:dyDescent="0.25">
      <c r="B60" s="81" t="s">
        <v>35</v>
      </c>
      <c r="C60" s="92"/>
      <c r="D60" s="93"/>
    </row>
    <row r="61" spans="2:4" ht="33" customHeight="1" x14ac:dyDescent="0.25">
      <c r="B61" s="81" t="s">
        <v>36</v>
      </c>
      <c r="C61" s="92"/>
      <c r="D61" s="93"/>
    </row>
    <row r="62" spans="2:4" ht="33" customHeight="1" x14ac:dyDescent="0.25">
      <c r="B62" s="39" t="s">
        <v>37</v>
      </c>
      <c r="C62" s="40"/>
      <c r="D62" s="41"/>
    </row>
    <row r="63" spans="2:4" ht="33" customHeight="1" x14ac:dyDescent="0.25">
      <c r="B63" s="39" t="s">
        <v>38</v>
      </c>
      <c r="C63" s="40"/>
      <c r="D63" s="41"/>
    </row>
    <row r="64" spans="2:4" x14ac:dyDescent="0.25">
      <c r="B64" s="37"/>
      <c r="C64" s="3"/>
      <c r="D64" s="38"/>
    </row>
    <row r="65" spans="2:4" ht="25" customHeight="1" x14ac:dyDescent="0.25">
      <c r="B65" s="94" t="s">
        <v>39</v>
      </c>
      <c r="C65" s="82"/>
      <c r="D65" s="83"/>
    </row>
    <row r="66" spans="2:4" ht="33" customHeight="1" x14ac:dyDescent="0.25">
      <c r="B66" s="81" t="s">
        <v>40</v>
      </c>
      <c r="C66" s="82"/>
      <c r="D66" s="83"/>
    </row>
    <row r="67" spans="2:4" ht="20" customHeight="1" x14ac:dyDescent="0.25">
      <c r="B67" s="81" t="s">
        <v>41</v>
      </c>
      <c r="C67" s="82"/>
      <c r="D67" s="83"/>
    </row>
    <row r="68" spans="2:4" ht="20" customHeight="1" x14ac:dyDescent="0.25">
      <c r="B68" s="84" t="s">
        <v>42</v>
      </c>
      <c r="C68" s="85"/>
      <c r="D68" s="86"/>
    </row>
  </sheetData>
  <sheetProtection algorithmName="SHA-512" hashValue="UW76LYk/Q8NzXBGGV2LH7MFnB/d0vhENWMX7xUncQ+CuLJkNdLL6crPaPn4NNwYEdiaUBD4aI10kKC2Hy0NjhA==" saltValue="ZYDroCl/HV7MK4+S2OP4jw==" spinCount="100000" sheet="1" objects="1" scenarios="1"/>
  <mergeCells count="15">
    <mergeCell ref="B66:D66"/>
    <mergeCell ref="B67:D67"/>
    <mergeCell ref="B68:D68"/>
    <mergeCell ref="B51:D51"/>
    <mergeCell ref="B57:D57"/>
    <mergeCell ref="B59:D59"/>
    <mergeCell ref="B60:D60"/>
    <mergeCell ref="B61:D61"/>
    <mergeCell ref="B65:D65"/>
    <mergeCell ref="B47:D48"/>
    <mergeCell ref="B3:D3"/>
    <mergeCell ref="B17:C17"/>
    <mergeCell ref="B23:C23"/>
    <mergeCell ref="B28:C28"/>
    <mergeCell ref="B41:D41"/>
  </mergeCells>
  <hyperlinks>
    <hyperlink ref="B51" r:id="rId1" tooltip="Upgrade to the Pro version" xr:uid="{429AFA8F-B7C1-4A3A-A4B2-E7F6436C862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F7B8-3638-44C6-9FB7-F3FCA54C1CDE}">
  <sheetPr codeName="Sheet432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6" t="s">
        <v>43</v>
      </c>
      <c r="C2" s="96"/>
      <c r="D2" s="96"/>
      <c r="E2" s="96"/>
      <c r="F2" s="96"/>
      <c r="G2" s="96"/>
      <c r="H2" s="96"/>
      <c r="I2" s="96"/>
      <c r="J2" s="96"/>
    </row>
    <row r="3" spans="2:10" x14ac:dyDescent="0.25"/>
    <row r="4" spans="2:10" ht="25" customHeight="1" x14ac:dyDescent="0.3">
      <c r="B4" s="42" t="s">
        <v>44</v>
      </c>
      <c r="C4" s="43" t="s">
        <v>45</v>
      </c>
      <c r="D4" s="44" t="s">
        <v>46</v>
      </c>
      <c r="F4" s="45"/>
      <c r="G4" s="45"/>
      <c r="H4" s="45"/>
      <c r="I4" s="45"/>
      <c r="J4" s="45"/>
    </row>
    <row r="5" spans="2:10" ht="16" customHeight="1" x14ac:dyDescent="0.25">
      <c r="B5" s="97" t="s">
        <v>47</v>
      </c>
      <c r="C5" s="97"/>
      <c r="D5" s="97"/>
      <c r="F5" s="45"/>
      <c r="G5" s="45"/>
      <c r="H5" s="45"/>
      <c r="I5" s="45"/>
      <c r="J5" s="45"/>
    </row>
    <row r="6" spans="2:10" ht="17" customHeight="1" x14ac:dyDescent="0.3">
      <c r="B6" s="46" t="s">
        <v>48</v>
      </c>
      <c r="C6" s="47" t="s">
        <v>49</v>
      </c>
      <c r="D6" s="48" t="s">
        <v>50</v>
      </c>
      <c r="F6" s="45"/>
      <c r="G6" s="45"/>
      <c r="H6" s="45"/>
      <c r="I6" s="45"/>
      <c r="J6" s="45"/>
    </row>
    <row r="7" spans="2:10" ht="17" customHeight="1" x14ac:dyDescent="0.3">
      <c r="B7" s="49" t="s">
        <v>51</v>
      </c>
      <c r="C7" s="50" t="s">
        <v>49</v>
      </c>
      <c r="D7" s="48" t="s">
        <v>50</v>
      </c>
      <c r="F7" s="45"/>
      <c r="G7" s="45"/>
      <c r="H7" s="45"/>
      <c r="I7" s="45"/>
      <c r="J7" s="45"/>
    </row>
    <row r="8" spans="2:10" ht="17" customHeight="1" x14ac:dyDescent="0.3">
      <c r="B8" s="46" t="s">
        <v>52</v>
      </c>
      <c r="C8" s="47" t="s">
        <v>49</v>
      </c>
      <c r="D8" s="48" t="s">
        <v>50</v>
      </c>
      <c r="F8" s="45"/>
      <c r="G8" s="45"/>
      <c r="H8" s="45"/>
      <c r="I8" s="45"/>
      <c r="J8" s="45"/>
    </row>
    <row r="9" spans="2:10" ht="17" customHeight="1" x14ac:dyDescent="0.3">
      <c r="B9" s="51" t="s">
        <v>53</v>
      </c>
      <c r="C9" s="50" t="s">
        <v>49</v>
      </c>
      <c r="D9" s="48" t="s">
        <v>50</v>
      </c>
      <c r="F9" s="45"/>
      <c r="G9" s="45"/>
      <c r="H9" s="45"/>
      <c r="I9" s="45"/>
      <c r="J9" s="45"/>
    </row>
    <row r="10" spans="2:10" ht="16" customHeight="1" x14ac:dyDescent="0.25">
      <c r="B10" s="97" t="s">
        <v>54</v>
      </c>
      <c r="C10" s="98"/>
      <c r="D10" s="98"/>
      <c r="F10" s="45"/>
      <c r="G10" s="45"/>
      <c r="H10" s="45"/>
      <c r="I10" s="45"/>
      <c r="J10" s="45"/>
    </row>
    <row r="11" spans="2:10" ht="17" customHeight="1" x14ac:dyDescent="0.3">
      <c r="B11" s="46" t="s">
        <v>55</v>
      </c>
      <c r="C11" s="47" t="s">
        <v>49</v>
      </c>
      <c r="D11" s="48" t="s">
        <v>50</v>
      </c>
      <c r="F11" s="45"/>
      <c r="G11" s="45"/>
      <c r="H11" s="45"/>
      <c r="I11" s="45"/>
      <c r="J11" s="45"/>
    </row>
    <row r="12" spans="2:10" ht="17" customHeight="1" x14ac:dyDescent="0.3">
      <c r="B12" s="49" t="s">
        <v>56</v>
      </c>
      <c r="C12" s="50" t="s">
        <v>49</v>
      </c>
      <c r="D12" s="48" t="s">
        <v>50</v>
      </c>
      <c r="F12" s="45"/>
      <c r="G12" s="45"/>
      <c r="H12" s="45"/>
      <c r="I12" s="45"/>
      <c r="J12" s="45"/>
    </row>
    <row r="13" spans="2:10" ht="17" customHeight="1" x14ac:dyDescent="0.3">
      <c r="B13" s="52" t="s">
        <v>57</v>
      </c>
      <c r="C13" s="53" t="s">
        <v>50</v>
      </c>
      <c r="D13" s="48" t="s">
        <v>50</v>
      </c>
      <c r="F13" s="45"/>
      <c r="G13" s="45"/>
      <c r="H13" s="45"/>
      <c r="I13" s="45"/>
      <c r="J13" s="45"/>
    </row>
    <row r="14" spans="2:10" ht="16" customHeight="1" x14ac:dyDescent="0.25">
      <c r="B14" s="97" t="s">
        <v>58</v>
      </c>
      <c r="C14" s="99"/>
      <c r="D14" s="99"/>
      <c r="F14" s="45"/>
      <c r="G14" s="45"/>
      <c r="H14" s="45"/>
      <c r="I14" s="45"/>
      <c r="J14" s="45"/>
    </row>
    <row r="15" spans="2:10" ht="17" customHeight="1" x14ac:dyDescent="0.3">
      <c r="B15" s="46" t="s">
        <v>59</v>
      </c>
      <c r="C15" s="53" t="s">
        <v>50</v>
      </c>
      <c r="D15" s="48" t="s">
        <v>50</v>
      </c>
      <c r="F15" s="45"/>
      <c r="G15" s="45"/>
      <c r="H15" s="45"/>
      <c r="I15" s="45"/>
      <c r="J15" s="45"/>
    </row>
    <row r="16" spans="2:10" ht="17" customHeight="1" x14ac:dyDescent="0.3">
      <c r="B16" s="49" t="s">
        <v>60</v>
      </c>
      <c r="C16" s="54" t="s">
        <v>50</v>
      </c>
      <c r="D16" s="48" t="s">
        <v>50</v>
      </c>
      <c r="F16" s="45"/>
      <c r="G16" s="45"/>
      <c r="H16" s="45"/>
      <c r="I16" s="45"/>
      <c r="J16" s="45"/>
    </row>
    <row r="17" spans="2:11" ht="17" customHeight="1" x14ac:dyDescent="0.3">
      <c r="B17" s="46" t="s">
        <v>61</v>
      </c>
      <c r="C17" s="53" t="s">
        <v>50</v>
      </c>
      <c r="D17" s="48" t="s">
        <v>50</v>
      </c>
      <c r="F17" s="45"/>
      <c r="G17" s="45"/>
      <c r="H17" s="45"/>
      <c r="I17" s="45"/>
      <c r="J17" s="45"/>
    </row>
    <row r="18" spans="2:11" ht="17" customHeight="1" x14ac:dyDescent="0.3">
      <c r="B18" s="49" t="s">
        <v>62</v>
      </c>
      <c r="C18" s="50" t="s">
        <v>49</v>
      </c>
      <c r="D18" s="48" t="s">
        <v>50</v>
      </c>
      <c r="F18" s="45"/>
      <c r="G18" s="45"/>
      <c r="H18" s="45"/>
      <c r="I18" s="45"/>
      <c r="J18" s="45"/>
    </row>
    <row r="19" spans="2:11" ht="17" customHeight="1" x14ac:dyDescent="0.3">
      <c r="B19" s="46" t="s">
        <v>63</v>
      </c>
      <c r="C19" s="47" t="s">
        <v>49</v>
      </c>
      <c r="D19" s="48" t="s">
        <v>50</v>
      </c>
      <c r="F19" s="45"/>
      <c r="G19" s="45"/>
      <c r="H19" s="45"/>
      <c r="I19" s="45"/>
      <c r="J19" s="45"/>
    </row>
    <row r="20" spans="2:11" ht="25" customHeight="1" x14ac:dyDescent="0.3">
      <c r="B20" s="42" t="s">
        <v>64</v>
      </c>
      <c r="C20" s="55" t="s">
        <v>65</v>
      </c>
      <c r="D20" s="56" t="s">
        <v>66</v>
      </c>
      <c r="F20" s="45"/>
      <c r="G20" s="45"/>
      <c r="H20" s="45"/>
      <c r="I20" s="45"/>
      <c r="J20" s="45"/>
    </row>
    <row r="21" spans="2:11" x14ac:dyDescent="0.25">
      <c r="F21" s="45"/>
      <c r="G21" s="45"/>
      <c r="H21" s="45"/>
      <c r="I21" s="45"/>
      <c r="J21" s="45"/>
    </row>
    <row r="22" spans="2:11" ht="24" customHeight="1" x14ac:dyDescent="0.25">
      <c r="B22" s="100" t="s">
        <v>67</v>
      </c>
      <c r="C22" s="100"/>
      <c r="D22" s="100"/>
      <c r="F22" s="45"/>
      <c r="G22" s="45"/>
      <c r="H22" s="45"/>
      <c r="I22" s="45"/>
      <c r="J22" s="45"/>
    </row>
    <row r="23" spans="2:11" ht="22" customHeight="1" x14ac:dyDescent="0.25">
      <c r="B23" s="95" t="s">
        <v>68</v>
      </c>
      <c r="C23" s="95"/>
      <c r="D23" s="95"/>
      <c r="F23" s="45"/>
      <c r="G23" s="45"/>
      <c r="H23" s="45"/>
      <c r="I23" s="45"/>
      <c r="J23" s="45"/>
    </row>
    <row r="24" spans="2:11" ht="21" customHeight="1" x14ac:dyDescent="0.25"/>
    <row r="25" spans="2:11" ht="2" customHeight="1" x14ac:dyDescent="0.25">
      <c r="B25" s="57"/>
      <c r="C25" s="57"/>
      <c r="D25" s="57"/>
      <c r="E25" s="57"/>
      <c r="F25" s="57"/>
      <c r="G25" s="57"/>
      <c r="H25" s="57"/>
      <c r="I25" s="57"/>
      <c r="J25" s="57"/>
      <c r="K25" s="57"/>
    </row>
    <row r="26" spans="2:11" ht="21" customHeight="1" x14ac:dyDescent="0.25"/>
    <row r="27" spans="2:11" ht="41" customHeight="1" x14ac:dyDescent="0.25">
      <c r="B27" s="108" t="s">
        <v>69</v>
      </c>
      <c r="C27" s="109"/>
      <c r="D27" s="110"/>
      <c r="F27" s="45"/>
      <c r="G27" s="45"/>
      <c r="H27" s="45"/>
      <c r="I27" s="45"/>
      <c r="J27" s="45"/>
    </row>
    <row r="28" spans="2:11" ht="20" customHeight="1" x14ac:dyDescent="0.3">
      <c r="B28" s="111" t="s">
        <v>70</v>
      </c>
      <c r="C28" s="112"/>
      <c r="D28" s="113"/>
      <c r="F28" s="45"/>
      <c r="G28" s="45"/>
      <c r="H28" s="45"/>
      <c r="I28" s="45"/>
      <c r="J28" s="45"/>
    </row>
    <row r="29" spans="2:11" ht="33.5" customHeight="1" x14ac:dyDescent="0.25">
      <c r="B29" s="114" t="s">
        <v>71</v>
      </c>
      <c r="C29" s="115"/>
      <c r="D29" s="116"/>
      <c r="F29" s="45"/>
      <c r="G29" s="45"/>
      <c r="H29" s="45"/>
      <c r="I29" s="45"/>
      <c r="J29" s="45"/>
    </row>
    <row r="30" spans="2:11" ht="20" customHeight="1" x14ac:dyDescent="0.3">
      <c r="B30" s="117" t="s">
        <v>72</v>
      </c>
      <c r="C30" s="118"/>
      <c r="D30" s="119"/>
      <c r="F30" s="45"/>
      <c r="G30" s="45"/>
      <c r="H30" s="45"/>
      <c r="I30" s="45"/>
      <c r="J30" s="45"/>
    </row>
    <row r="31" spans="2:11" ht="20" customHeight="1" x14ac:dyDescent="0.25">
      <c r="B31" s="120" t="s">
        <v>92</v>
      </c>
      <c r="C31" s="121"/>
      <c r="D31" s="122"/>
      <c r="F31" s="45"/>
      <c r="G31" s="45"/>
      <c r="H31" s="45"/>
      <c r="I31" s="45"/>
      <c r="J31" s="45"/>
    </row>
    <row r="32" spans="2:11" ht="20" customHeight="1" x14ac:dyDescent="0.25">
      <c r="B32" s="123" t="s">
        <v>73</v>
      </c>
      <c r="C32" s="124"/>
      <c r="D32" s="125"/>
      <c r="F32" s="45"/>
      <c r="G32" s="45"/>
      <c r="H32" s="45"/>
      <c r="I32" s="45"/>
      <c r="J32" s="45"/>
    </row>
    <row r="33" spans="2:10" ht="12.5" customHeight="1" x14ac:dyDescent="0.25">
      <c r="B33" s="101" t="s">
        <v>93</v>
      </c>
      <c r="C33" s="102"/>
      <c r="D33" s="103"/>
      <c r="F33" s="45"/>
      <c r="G33" s="45"/>
      <c r="H33" s="45"/>
      <c r="I33" s="45"/>
      <c r="J33" s="45"/>
    </row>
    <row r="34" spans="2:10" ht="29.5" customHeight="1" x14ac:dyDescent="0.25">
      <c r="B34" s="104"/>
      <c r="C34" s="105"/>
      <c r="D34" s="106"/>
      <c r="F34" s="45"/>
      <c r="G34" s="45"/>
      <c r="H34" s="45"/>
      <c r="I34" s="45"/>
      <c r="J34" s="45"/>
    </row>
    <row r="35" spans="2:10" x14ac:dyDescent="0.25"/>
    <row r="36" spans="2:10" ht="2" customHeight="1" x14ac:dyDescent="0.25">
      <c r="B36" s="57"/>
      <c r="C36" s="57"/>
      <c r="D36" s="57"/>
      <c r="E36" s="57"/>
      <c r="F36" s="57"/>
      <c r="G36" s="57"/>
      <c r="H36" s="57"/>
      <c r="I36" s="57"/>
      <c r="J36" s="57"/>
    </row>
    <row r="37" spans="2:10" x14ac:dyDescent="0.25"/>
    <row r="38" spans="2:10" x14ac:dyDescent="0.25">
      <c r="B38" s="107" t="s">
        <v>74</v>
      </c>
      <c r="C38" s="107"/>
      <c r="D38" s="107"/>
      <c r="E38" s="107"/>
      <c r="F38" s="107"/>
      <c r="G38" s="107"/>
      <c r="H38" s="107"/>
      <c r="I38" s="107"/>
      <c r="J38" s="107"/>
    </row>
    <row r="39" spans="2:10" x14ac:dyDescent="0.25">
      <c r="B39" s="107"/>
      <c r="C39" s="107"/>
      <c r="D39" s="107"/>
      <c r="E39" s="107"/>
      <c r="F39" s="107"/>
      <c r="G39" s="107"/>
      <c r="H39" s="107"/>
      <c r="I39" s="107"/>
      <c r="J39" s="107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aPLBswIjkToE+abo5y7zm/Ccp/80HApiIafs7vpEtOiIeikubvl5Tn4DLRPgVYLO3SXpCfO/i50W2YsENspt9g==" saltValue="qum1mpoYu6v0WTLErQWhI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EB80234D-B515-4103-8701-1B1A73AE5650}"/>
    <hyperlink ref="B33" r:id="rId2" xr:uid="{324CC04A-5B9F-4A18-864F-4F51ABAC5808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4D8C0-7504-4A1E-9107-BCF8CE8DEF59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58" hidden="1" customWidth="1"/>
    <col min="2" max="14" width="9.1796875" style="58" customWidth="1"/>
    <col min="15" max="15" width="2.6328125" style="58" hidden="1" customWidth="1"/>
    <col min="16" max="16384" width="5" style="58" hidden="1"/>
  </cols>
  <sheetData>
    <row r="1" spans="2:14" ht="14" hidden="1" x14ac:dyDescent="0.3"/>
    <row r="2" spans="2:14" ht="50.15" customHeight="1" x14ac:dyDescent="0.6">
      <c r="B2" s="59"/>
      <c r="C2" s="127" t="s">
        <v>75</v>
      </c>
      <c r="D2" s="127"/>
      <c r="E2" s="127"/>
      <c r="F2" s="127"/>
      <c r="G2" s="127"/>
      <c r="H2" s="127"/>
      <c r="I2" s="127"/>
      <c r="J2" s="128"/>
      <c r="K2" s="128"/>
      <c r="L2" s="128"/>
      <c r="M2" s="128"/>
      <c r="N2" s="128"/>
    </row>
    <row r="3" spans="2:14" ht="7.5" hidden="1" customHeight="1" x14ac:dyDescent="0.3"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7.5" hidden="1" customHeight="1" x14ac:dyDescent="0.3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2:14" ht="14" x14ac:dyDescent="0.3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</row>
    <row r="6" spans="2:14" ht="26" x14ac:dyDescent="0.35">
      <c r="B6" s="62">
        <v>4</v>
      </c>
      <c r="C6" s="63" t="s">
        <v>76</v>
      </c>
      <c r="D6" s="64"/>
      <c r="E6" s="64"/>
      <c r="F6" s="64"/>
      <c r="G6" s="64"/>
      <c r="H6" s="65"/>
      <c r="I6" s="64"/>
      <c r="J6" s="65"/>
      <c r="K6" s="65"/>
      <c r="L6" s="65"/>
      <c r="M6" s="65"/>
      <c r="N6" s="61"/>
    </row>
    <row r="7" spans="2:14" ht="15.75" customHeight="1" x14ac:dyDescent="0.3">
      <c r="B7" s="66"/>
      <c r="C7" s="129" t="s">
        <v>77</v>
      </c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61"/>
    </row>
    <row r="8" spans="2:14" ht="3.75" customHeight="1" x14ac:dyDescent="0.35">
      <c r="B8" s="66"/>
      <c r="C8" s="67"/>
      <c r="D8" s="64"/>
      <c r="E8" s="64"/>
      <c r="F8" s="64"/>
      <c r="G8" s="64"/>
      <c r="H8" s="65"/>
      <c r="I8" s="64"/>
      <c r="J8" s="65"/>
      <c r="K8" s="65"/>
      <c r="L8" s="65"/>
      <c r="M8" s="65"/>
      <c r="N8" s="61"/>
    </row>
    <row r="9" spans="2:14" ht="6" customHeight="1" x14ac:dyDescent="0.3">
      <c r="B9" s="68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61"/>
    </row>
    <row r="10" spans="2:14" ht="24.75" customHeight="1" x14ac:dyDescent="0.3">
      <c r="B10" s="68">
        <v>4</v>
      </c>
      <c r="C10" s="131" t="s">
        <v>78</v>
      </c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61"/>
    </row>
    <row r="11" spans="2:14" ht="9.75" hidden="1" customHeight="1" x14ac:dyDescent="0.35">
      <c r="B11" s="61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1"/>
    </row>
    <row r="12" spans="2:14" ht="9.75" hidden="1" customHeight="1" x14ac:dyDescent="0.35">
      <c r="B12" s="61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1"/>
    </row>
    <row r="13" spans="2:14" ht="9.75" customHeight="1" x14ac:dyDescent="0.35">
      <c r="B13" s="61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1"/>
    </row>
    <row r="14" spans="2:14" ht="24.75" customHeight="1" x14ac:dyDescent="0.35">
      <c r="B14" s="62">
        <v>4</v>
      </c>
      <c r="C14" s="69" t="s">
        <v>79</v>
      </c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1"/>
    </row>
    <row r="15" spans="2:14" ht="24.75" customHeight="1" x14ac:dyDescent="0.35">
      <c r="B15" s="61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1"/>
    </row>
    <row r="16" spans="2:14" ht="24.75" customHeight="1" x14ac:dyDescent="0.3">
      <c r="B16" s="68">
        <v>4</v>
      </c>
      <c r="C16" s="126" t="s">
        <v>80</v>
      </c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61"/>
    </row>
    <row r="17" spans="2:14" ht="24.75" customHeight="1" x14ac:dyDescent="0.3">
      <c r="B17" s="68">
        <v>4</v>
      </c>
      <c r="C17" s="126" t="s">
        <v>81</v>
      </c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61"/>
    </row>
    <row r="18" spans="2:14" ht="24.75" customHeight="1" x14ac:dyDescent="0.3">
      <c r="B18" s="68">
        <v>4</v>
      </c>
      <c r="C18" s="126" t="s">
        <v>82</v>
      </c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61"/>
    </row>
    <row r="19" spans="2:14" ht="14.5" x14ac:dyDescent="0.35">
      <c r="B19" s="61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1"/>
    </row>
    <row r="20" spans="2:14" ht="24.75" customHeight="1" x14ac:dyDescent="0.35">
      <c r="B20" s="62">
        <v>4</v>
      </c>
      <c r="C20" s="69" t="s">
        <v>83</v>
      </c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1"/>
    </row>
    <row r="21" spans="2:14" ht="14.5" x14ac:dyDescent="0.35">
      <c r="B21" s="61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1"/>
    </row>
    <row r="22" spans="2:14" ht="38.5" customHeight="1" x14ac:dyDescent="0.3">
      <c r="B22" s="68">
        <v>4</v>
      </c>
      <c r="C22" s="126" t="s">
        <v>84</v>
      </c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61"/>
    </row>
    <row r="23" spans="2:14" ht="38.25" customHeight="1" x14ac:dyDescent="0.3">
      <c r="B23" s="68">
        <v>4</v>
      </c>
      <c r="C23" s="126" t="s">
        <v>85</v>
      </c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61"/>
    </row>
    <row r="24" spans="2:14" ht="33.75" customHeight="1" x14ac:dyDescent="0.3">
      <c r="B24" s="68">
        <v>4</v>
      </c>
      <c r="C24" s="126" t="s">
        <v>86</v>
      </c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61"/>
    </row>
    <row r="25" spans="2:14" ht="33.75" customHeight="1" x14ac:dyDescent="0.3">
      <c r="B25" s="68">
        <v>4</v>
      </c>
      <c r="C25" s="126" t="s">
        <v>87</v>
      </c>
      <c r="D25" s="126"/>
      <c r="E25" s="126"/>
      <c r="F25" s="126"/>
      <c r="G25" s="126"/>
      <c r="H25" s="126"/>
      <c r="I25" s="126"/>
      <c r="J25" s="126"/>
      <c r="K25" s="126"/>
      <c r="L25" s="126"/>
      <c r="M25" s="126"/>
      <c r="N25" s="61"/>
    </row>
    <row r="26" spans="2:14" ht="33.75" customHeight="1" x14ac:dyDescent="0.3">
      <c r="B26" s="68">
        <v>4</v>
      </c>
      <c r="C26" s="126" t="s">
        <v>88</v>
      </c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61"/>
    </row>
    <row r="27" spans="2:14" ht="14.5" x14ac:dyDescent="0.35">
      <c r="B27" s="70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1"/>
    </row>
    <row r="28" spans="2:14" ht="30" customHeight="1" x14ac:dyDescent="0.3">
      <c r="B28" s="71">
        <v>4</v>
      </c>
      <c r="C28" s="132" t="s">
        <v>89</v>
      </c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61"/>
    </row>
    <row r="29" spans="2:14" ht="52.5" customHeight="1" x14ac:dyDescent="0.3">
      <c r="B29" s="72">
        <v>4</v>
      </c>
      <c r="C29" s="134" t="s">
        <v>90</v>
      </c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61"/>
    </row>
    <row r="30" spans="2:14" ht="30" customHeight="1" x14ac:dyDescent="0.3">
      <c r="B30" s="72">
        <v>4</v>
      </c>
      <c r="C30" s="135" t="s">
        <v>91</v>
      </c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61"/>
    </row>
    <row r="31" spans="2:14" ht="14" x14ac:dyDescent="0.3"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</row>
    <row r="32" spans="2:14" ht="14" x14ac:dyDescent="0.3"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</row>
    <row r="33" spans="2:14" ht="14" x14ac:dyDescent="0.3"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4" spans="2:14" ht="14" x14ac:dyDescent="0.3"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</row>
    <row r="35" spans="2:14" ht="14" x14ac:dyDescent="0.3"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</row>
    <row r="36" spans="2:14" ht="14" x14ac:dyDescent="0.3"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</row>
    <row r="37" spans="2:14" ht="14" customHeight="1" x14ac:dyDescent="0.3"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</row>
    <row r="38" spans="2:14" ht="14" customHeight="1" x14ac:dyDescent="0.3"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</row>
    <row r="39" spans="2:14" ht="14" customHeight="1" x14ac:dyDescent="0.3"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</row>
    <row r="40" spans="2:14" ht="14" customHeight="1" x14ac:dyDescent="0.3"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Velocity Banking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2026-07-19T07:03:03Z</dcterms:created>
  <dcterms:modified xsi:type="dcterms:W3CDTF">2026-07-22T17:26:13Z</dcterms:modified>
</cp:coreProperties>
</file>