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7D2581E7-8584-4463-84DA-7B5FE9E7E9E5}" xr6:coauthVersionLast="47" xr6:coauthVersionMax="47" xr10:uidLastSave="{00000000-0000-0000-0000-000000000000}"/>
  <bookViews>
    <workbookView xWindow="-110" yWindow="-110" windowWidth="38620" windowHeight="21100" xr2:uid="{875BBBB7-287C-4B9A-94E8-17E235BFD11F}"/>
  </bookViews>
  <sheets>
    <sheet name="Monthly Budget Forecas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22" i="1" l="1"/>
  <c r="M22" i="1"/>
  <c r="L22" i="1"/>
  <c r="K22" i="1"/>
  <c r="J22" i="1"/>
  <c r="I22" i="1"/>
  <c r="H22" i="1"/>
  <c r="G22" i="1"/>
  <c r="F22" i="1"/>
  <c r="E22" i="1"/>
  <c r="D22" i="1"/>
  <c r="C22" i="1"/>
  <c r="O22" i="1" s="1"/>
  <c r="D21" i="1"/>
  <c r="E21" i="1" s="1"/>
  <c r="C21" i="1"/>
  <c r="C20" i="1"/>
  <c r="D20" i="1" s="1"/>
  <c r="C19" i="1"/>
  <c r="N18" i="1"/>
  <c r="M18" i="1"/>
  <c r="L18" i="1"/>
  <c r="K18" i="1"/>
  <c r="O18" i="1" s="1"/>
  <c r="J18" i="1"/>
  <c r="I18" i="1"/>
  <c r="H18" i="1"/>
  <c r="G18" i="1"/>
  <c r="F18" i="1"/>
  <c r="E18" i="1"/>
  <c r="D18" i="1"/>
  <c r="C18" i="1"/>
  <c r="D17" i="1"/>
  <c r="E17" i="1" s="1"/>
  <c r="C17" i="1"/>
  <c r="D23" i="1" l="1"/>
  <c r="E20" i="1"/>
  <c r="F21" i="1"/>
  <c r="G21" i="1" s="1"/>
  <c r="H21" i="1" s="1"/>
  <c r="I21" i="1" s="1"/>
  <c r="J21" i="1" s="1"/>
  <c r="K21" i="1" s="1"/>
  <c r="L21" i="1" s="1"/>
  <c r="M21" i="1" s="1"/>
  <c r="N21" i="1" s="1"/>
  <c r="E19" i="1"/>
  <c r="F17" i="1"/>
  <c r="D19" i="1"/>
  <c r="D24" i="1" s="1"/>
  <c r="C23" i="1"/>
  <c r="O21" i="1" l="1"/>
  <c r="G17" i="1"/>
  <c r="F19" i="1"/>
  <c r="E23" i="1"/>
  <c r="F20" i="1"/>
  <c r="C24" i="1"/>
  <c r="G19" i="1" l="1"/>
  <c r="H17" i="1"/>
  <c r="C25" i="1"/>
  <c r="G20" i="1"/>
  <c r="F23" i="1"/>
  <c r="E24" i="1"/>
  <c r="F24" i="1" l="1"/>
  <c r="H20" i="1"/>
  <c r="G23" i="1"/>
  <c r="D25" i="1"/>
  <c r="E25" i="1" s="1"/>
  <c r="F25" i="1" s="1"/>
  <c r="I17" i="1"/>
  <c r="H19" i="1"/>
  <c r="G24" i="1"/>
  <c r="I19" i="1" l="1"/>
  <c r="J17" i="1"/>
  <c r="G25" i="1"/>
  <c r="H23" i="1"/>
  <c r="H24" i="1" s="1"/>
  <c r="I20" i="1"/>
  <c r="H25" i="1" l="1"/>
  <c r="K17" i="1"/>
  <c r="J19" i="1"/>
  <c r="J20" i="1"/>
  <c r="I23" i="1"/>
  <c r="I24" i="1" s="1"/>
  <c r="K20" i="1" l="1"/>
  <c r="J23" i="1"/>
  <c r="J24" i="1"/>
  <c r="K19" i="1"/>
  <c r="L17" i="1"/>
  <c r="I25" i="1"/>
  <c r="J25" i="1" s="1"/>
  <c r="L19" i="1" l="1"/>
  <c r="M17" i="1"/>
  <c r="L20" i="1"/>
  <c r="K23" i="1"/>
  <c r="K24" i="1" s="1"/>
  <c r="K25" i="1" s="1"/>
  <c r="L23" i="1" l="1"/>
  <c r="M20" i="1"/>
  <c r="M19" i="1"/>
  <c r="N17" i="1"/>
  <c r="L24" i="1"/>
  <c r="L25" i="1" s="1"/>
  <c r="N19" i="1" l="1"/>
  <c r="O17" i="1"/>
  <c r="N20" i="1"/>
  <c r="M23" i="1"/>
  <c r="M24" i="1" s="1"/>
  <c r="M25" i="1" s="1"/>
  <c r="N23" i="1" l="1"/>
  <c r="O23" i="1" s="1"/>
  <c r="O20" i="1"/>
  <c r="N24" i="1"/>
  <c r="O19" i="1"/>
  <c r="E10" i="1" s="1"/>
  <c r="O24" i="1" l="1"/>
  <c r="I6" i="1"/>
  <c r="M10" i="1"/>
  <c r="G10" i="1"/>
  <c r="N25" i="1"/>
  <c r="K10" i="1" l="1"/>
  <c r="B28" i="1"/>
  <c r="O25" i="1"/>
  <c r="E6" i="1"/>
  <c r="I10" i="1"/>
  <c r="B30" i="1"/>
  <c r="K6" i="1"/>
  <c r="B31" i="1"/>
  <c r="B29" i="1"/>
  <c r="M6" i="1"/>
  <c r="G6" i="1"/>
</calcChain>
</file>

<file path=xl/sharedStrings.xml><?xml version="1.0" encoding="utf-8"?>
<sst xmlns="http://schemas.openxmlformats.org/spreadsheetml/2006/main" count="142" uniqueCount="116">
  <si>
    <t>MONTHLY BUDGET FORECAST</t>
  </si>
  <si>
    <t>Project income, spending and your cash balance forward across the next 12 months.</t>
  </si>
  <si>
    <t>FORECAST ASSUMPTIONS</t>
  </si>
  <si>
    <t>YEAR-END BALANCE</t>
  </si>
  <si>
    <t>TOTAL SAVED</t>
  </si>
  <si>
    <t>AVG MONTHLY NET</t>
  </si>
  <si>
    <t>LOWEST BALANCE</t>
  </si>
  <si>
    <t>SAVINGS RATE</t>
  </si>
  <si>
    <t>Starting Balance</t>
  </si>
  <si>
    <t>Base Monthly Salary</t>
  </si>
  <si>
    <t>projected Dec 31</t>
  </si>
  <si>
    <t>net over 12 mo</t>
  </si>
  <si>
    <t>per month</t>
  </si>
  <si>
    <t>tightest month</t>
  </si>
  <si>
    <t>of 12-mo income</t>
  </si>
  <si>
    <t>Salary Growth / mo</t>
  </si>
  <si>
    <t>Other Income / mo</t>
  </si>
  <si>
    <t>TOTAL INCOME</t>
  </si>
  <si>
    <t>TOTAL EXPENSES</t>
  </si>
  <si>
    <t>HIGHEST BALANCE</t>
  </si>
  <si>
    <t>BALANCE GROWTH</t>
  </si>
  <si>
    <t>AVG EXPENSES / MO</t>
  </si>
  <si>
    <t>Base Fixed Expenses</t>
  </si>
  <si>
    <t>Fixed Inflation / mo</t>
  </si>
  <si>
    <t>projected 12-mo</t>
  </si>
  <si>
    <t>peak month</t>
  </si>
  <si>
    <t>vs start</t>
  </si>
  <si>
    <t>Base Variable Expenses</t>
  </si>
  <si>
    <t>Adjust the assumptions at left — every month, KPI and chart updates automatically.</t>
  </si>
  <si>
    <t>Savings &amp; Debt / mo</t>
  </si>
  <si>
    <t>12-MONTH FORECAST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</si>
  <si>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</si>
  <si>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</si>
  <si>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</si>
  <si>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</si>
  <si>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</si>
  <si>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</si>
  <si>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</si>
  <si>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</si>
  <si>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</si>
  <si>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</si>
  <si>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</si>
  <si>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</si>
  <si>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</si>
  <si>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</si>
  <si>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Salary</t>
  </si>
  <si>
    <t>Other Income</t>
  </si>
  <si>
    <t>Fixed Expenses</t>
  </si>
  <si>
    <t>Variable Expenses</t>
  </si>
  <si>
    <t>Savings &amp; Debt</t>
  </si>
  <si>
    <t>NET CASH FLOW</t>
  </si>
  <si>
    <t>CUMULATIVE BALANCE</t>
  </si>
  <si>
    <t>FORECAST INSIGHTS</t>
  </si>
  <si>
    <t>Free Monthly Budget Forecast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</si>
  <si>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</si>
  <si>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</si>
  <si>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</si>
  <si>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</si>
  <si>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12-Month Forecast, Net Cash Flow, Cumulative Balance, Forecast Insights.</t>
  </si>
  <si>
    <t>4. The totals, stat blocks and insights update automatically as you type.</t>
  </si>
  <si>
    <t>5. Review the Forecast Insights to see where your balance is heading.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</si>
  <si>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</si>
  <si>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</si>
  <si>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</si>
  <si>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</si>
  <si>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Budget Forecast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</si>
  <si>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</si>
  <si>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</si>
  <si>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</si>
  <si>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</si>
  <si>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</si>
  <si>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</si>
  <si>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</si>
  <si>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Forecast trend chart</t>
  </si>
  <si>
    <t>Projected vs Actual chart</t>
  </si>
  <si>
    <t>Year-end projection</t>
  </si>
  <si>
    <t>PLAN &amp; TRACK</t>
  </si>
  <si>
    <t>12-month forecast grid</t>
  </si>
  <si>
    <t>Monthly projections</t>
  </si>
  <si>
    <t>KPI summary cards</t>
  </si>
  <si>
    <t>CUSTOMISE</t>
  </si>
  <si>
    <t>Income &amp; expense forecasting</t>
  </si>
  <si>
    <t>Variance tracking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</si>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</sst>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%"/>
    <numFmt numFmtId="166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1"/>
      <color rgb="FFFFFFFF"/>
      <name val="Josefin Sans"/>
    </font>
    <font>
      <b/>
      <sz val="9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b/>
      <sz val="15"/>
      <color rgb="FF3D405B"/>
      <name val="Bahnschrift"/>
      <family val="2"/>
    </font>
    <font>
      <i/>
      <sz val="8"/>
      <color rgb="FF6F767D"/>
      <name val="Aptos"/>
      <family val="2"/>
    </font>
    <font>
      <i/>
      <sz val="9"/>
      <color rgb="FF6F767D"/>
      <name val="Josefin Sans"/>
    </font>
    <font>
      <b/>
      <sz val="12"/>
      <color rgb="FFFFFFFF"/>
      <name val="Josefin Sans"/>
    </font>
    <font>
      <sz val="9"/>
      <color rgb="FF000000"/>
      <name val="Josefin Sans"/>
    </font>
    <font>
      <b/>
      <sz val="10"/>
      <color rgb="FF3D405B"/>
      <name val="Josefin Sans"/>
    </font>
    <font>
      <b/>
      <sz val="9"/>
      <color rgb="FF000000"/>
      <name val="Josefin Sans"/>
    </font>
    <font>
      <b/>
      <sz val="11"/>
      <color rgb="FF3D405B"/>
      <name val="Josefin Sans"/>
    </font>
    <font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DBDDE8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31" fillId="0" borderId="0"/>
  </cellStyleXfs>
  <cellXfs count="154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2" fillId="3" borderId="0" xfId="0" applyFont="1" applyFill="1" applyProtection="1">
      <protection hidden="1"/>
    </xf>
    <xf numFmtId="0" fontId="4" fillId="8" borderId="1" xfId="0" applyFont="1" applyFill="1" applyBorder="1" applyAlignment="1" applyProtection="1">
      <alignment horizontal="left"/>
      <protection locked="0"/>
    </xf>
    <xf numFmtId="164" fontId="8" fillId="8" borderId="1" xfId="0" applyNumberFormat="1" applyFont="1" applyFill="1" applyBorder="1" applyAlignment="1" applyProtection="1">
      <alignment horizontal="center"/>
      <protection locked="0"/>
    </xf>
    <xf numFmtId="165" fontId="8" fillId="8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2" fillId="5" borderId="2" xfId="0" applyFont="1" applyFill="1" applyBorder="1" applyAlignment="1" applyProtection="1">
      <alignment horizontal="center"/>
      <protection hidden="1"/>
    </xf>
    <xf numFmtId="0" fontId="2" fillId="5" borderId="0" xfId="0" applyFont="1" applyFill="1" applyProtection="1">
      <protection hidden="1"/>
    </xf>
    <xf numFmtId="0" fontId="7" fillId="8" borderId="1" xfId="0" applyFont="1" applyFill="1" applyBorder="1" applyAlignment="1" applyProtection="1">
      <alignment horizontal="left"/>
      <protection hidden="1"/>
    </xf>
    <xf numFmtId="0" fontId="7" fillId="8" borderId="1" xfId="0" applyFont="1" applyFill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left"/>
      <protection locked="0"/>
    </xf>
    <xf numFmtId="164" fontId="13" fillId="17" borderId="1" xfId="0" applyNumberFormat="1" applyFont="1" applyFill="1" applyBorder="1" applyAlignment="1" applyProtection="1">
      <alignment horizontal="center"/>
      <protection hidden="1"/>
    </xf>
    <xf numFmtId="0" fontId="14" fillId="9" borderId="1" xfId="0" applyFont="1" applyFill="1" applyBorder="1" applyAlignment="1" applyProtection="1">
      <alignment horizontal="left"/>
      <protection hidden="1"/>
    </xf>
    <xf numFmtId="164" fontId="15" fillId="9" borderId="1" xfId="0" applyNumberFormat="1" applyFont="1" applyFill="1" applyBorder="1" applyAlignment="1" applyProtection="1">
      <alignment horizontal="center"/>
      <protection hidden="1"/>
    </xf>
    <xf numFmtId="0" fontId="14" fillId="14" borderId="1" xfId="0" applyFont="1" applyFill="1" applyBorder="1" applyAlignment="1" applyProtection="1">
      <alignment horizontal="left"/>
      <protection hidden="1"/>
    </xf>
    <xf numFmtId="164" fontId="15" fillId="14" borderId="1" xfId="0" applyNumberFormat="1" applyFont="1" applyFill="1" applyBorder="1" applyAlignment="1" applyProtection="1">
      <alignment horizontal="center"/>
      <protection hidden="1"/>
    </xf>
    <xf numFmtId="0" fontId="14" fillId="16" borderId="1" xfId="0" applyFont="1" applyFill="1" applyBorder="1" applyAlignment="1" applyProtection="1">
      <alignment horizontal="left"/>
      <protection hidden="1"/>
    </xf>
    <xf numFmtId="166" fontId="15" fillId="16" borderId="1" xfId="0" applyNumberFormat="1" applyFont="1" applyFill="1" applyBorder="1" applyAlignment="1" applyProtection="1">
      <alignment horizontal="center"/>
      <protection hidden="1"/>
    </xf>
    <xf numFmtId="0" fontId="14" fillId="18" borderId="1" xfId="0" applyFont="1" applyFill="1" applyBorder="1" applyAlignment="1" applyProtection="1">
      <alignment horizontal="left"/>
      <protection locked="0"/>
    </xf>
    <xf numFmtId="164" fontId="15" fillId="18" borderId="1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0" fontId="18" fillId="8" borderId="0" xfId="0" applyFont="1" applyFill="1" applyAlignment="1" applyProtection="1">
      <alignment horizontal="left" indent="1"/>
      <protection hidden="1"/>
    </xf>
    <xf numFmtId="0" fontId="0" fillId="8" borderId="0" xfId="0" applyFill="1" applyProtection="1">
      <protection hidden="1"/>
    </xf>
    <xf numFmtId="0" fontId="20" fillId="8" borderId="0" xfId="1" applyFont="1" applyFill="1" applyAlignment="1" applyProtection="1">
      <alignment horizontal="left" vertical="top" indent="1"/>
      <protection hidden="1"/>
    </xf>
    <xf numFmtId="0" fontId="0" fillId="19" borderId="6" xfId="0" applyFill="1" applyBorder="1" applyProtection="1">
      <protection hidden="1"/>
    </xf>
    <xf numFmtId="0" fontId="0" fillId="19" borderId="7" xfId="0" applyFill="1" applyBorder="1" applyProtection="1">
      <protection hidden="1"/>
    </xf>
    <xf numFmtId="0" fontId="0" fillId="19" borderId="8" xfId="0" applyFill="1" applyBorder="1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19" borderId="11" xfId="0" applyFill="1" applyBorder="1" applyProtection="1">
      <protection hidden="1"/>
    </xf>
    <xf numFmtId="0" fontId="0" fillId="19" borderId="0" xfId="0" applyFill="1" applyProtection="1">
      <protection hidden="1"/>
    </xf>
    <xf numFmtId="0" fontId="0" fillId="19" borderId="10" xfId="0" applyFill="1" applyBorder="1" applyProtection="1">
      <protection hidden="1"/>
    </xf>
    <xf numFmtId="0" fontId="17" fillId="0" borderId="9" xfId="0" applyFont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10" xfId="0" applyFont="1" applyBorder="1" applyAlignment="1" applyProtection="1">
      <alignment horizontal="left" vertical="center" wrapText="1" indent="1"/>
      <protection hidden="1"/>
    </xf>
    <xf numFmtId="0" fontId="0" fillId="19" borderId="15" xfId="0" applyFill="1" applyBorder="1" applyProtection="1">
      <protection hidden="1"/>
    </xf>
    <xf numFmtId="0" fontId="0" fillId="19" borderId="16" xfId="0" applyFill="1" applyBorder="1" applyProtection="1">
      <protection hidden="1"/>
    </xf>
    <xf numFmtId="0" fontId="0" fillId="19" borderId="17" xfId="0" applyFill="1" applyBorder="1" applyProtection="1">
      <protection hidden="1"/>
    </xf>
    <xf numFmtId="0" fontId="22" fillId="20" borderId="1" xfId="0" applyFont="1" applyFill="1" applyBorder="1" applyAlignment="1">
      <alignment horizontal="left"/>
    </xf>
    <xf numFmtId="0" fontId="22" fillId="20" borderId="1" xfId="0" applyFont="1" applyFill="1" applyBorder="1" applyAlignment="1">
      <alignment horizontal="center"/>
    </xf>
    <xf numFmtId="0" fontId="23" fillId="21" borderId="1" xfId="0" applyFont="1" applyFill="1" applyBorder="1" applyAlignment="1">
      <alignment horizontal="center"/>
    </xf>
    <xf numFmtId="0" fontId="0" fillId="19" borderId="0" xfId="0" applyFill="1"/>
    <xf numFmtId="0" fontId="25" fillId="23" borderId="1" xfId="0" applyFont="1" applyFill="1" applyBorder="1" applyAlignment="1">
      <alignment horizontal="left" indent="1"/>
    </xf>
    <xf numFmtId="0" fontId="26" fillId="23" borderId="1" xfId="0" applyFont="1" applyFill="1" applyBorder="1" applyAlignment="1">
      <alignment horizontal="center"/>
    </xf>
    <xf numFmtId="0" fontId="27" fillId="24" borderId="1" xfId="0" applyFont="1" applyFill="1" applyBorder="1" applyAlignment="1">
      <alignment horizontal="center"/>
    </xf>
    <xf numFmtId="0" fontId="25" fillId="16" borderId="1" xfId="0" applyFont="1" applyFill="1" applyBorder="1" applyAlignment="1">
      <alignment horizontal="left" indent="1"/>
    </xf>
    <xf numFmtId="0" fontId="26" fillId="16" borderId="1" xfId="0" applyFont="1" applyFill="1" applyBorder="1" applyAlignment="1">
      <alignment horizontal="center"/>
    </xf>
    <xf numFmtId="0" fontId="25" fillId="16" borderId="1" xfId="0" applyFont="1" applyFill="1" applyBorder="1" applyAlignment="1">
      <alignment horizontal="left" vertical="center" indent="1"/>
    </xf>
    <xf numFmtId="0" fontId="29" fillId="23" borderId="1" xfId="0" applyFont="1" applyFill="1" applyBorder="1" applyAlignment="1">
      <alignment horizontal="center"/>
    </xf>
    <xf numFmtId="0" fontId="29" fillId="16" borderId="1" xfId="0" applyFont="1" applyFill="1" applyBorder="1" applyAlignment="1">
      <alignment horizontal="center"/>
    </xf>
    <xf numFmtId="0" fontId="25" fillId="23" borderId="1" xfId="0" applyFont="1" applyFill="1" applyBorder="1" applyAlignment="1">
      <alignment horizontal="left" vertical="center" indent="1"/>
    </xf>
    <xf numFmtId="49" fontId="22" fillId="20" borderId="1" xfId="0" applyNumberFormat="1" applyFont="1" applyFill="1" applyBorder="1" applyAlignment="1">
      <alignment horizontal="center"/>
    </xf>
    <xf numFmtId="49" fontId="23" fillId="21" borderId="1" xfId="0" applyNumberFormat="1" applyFont="1" applyFill="1" applyBorder="1" applyAlignment="1">
      <alignment horizontal="center"/>
    </xf>
    <xf numFmtId="0" fontId="0" fillId="8" borderId="0" xfId="0" applyFill="1"/>
    <xf numFmtId="0" fontId="31" fillId="0" borderId="0" xfId="2"/>
    <xf numFmtId="0" fontId="38" fillId="27" borderId="0" xfId="2" applyFont="1" applyFill="1" applyAlignment="1">
      <alignment vertical="center"/>
    </xf>
    <xf numFmtId="0" fontId="31" fillId="29" borderId="0" xfId="2" applyFill="1"/>
    <xf numFmtId="0" fontId="31" fillId="30" borderId="0" xfId="2" applyFill="1"/>
    <xf numFmtId="0" fontId="39" fillId="30" borderId="0" xfId="2" applyFont="1" applyFill="1" applyAlignment="1">
      <alignment horizontal="right" vertical="center"/>
    </xf>
    <xf numFmtId="0" fontId="40" fillId="30" borderId="0" xfId="2" applyFont="1" applyFill="1" applyAlignment="1">
      <alignment vertical="center"/>
    </xf>
    <xf numFmtId="0" fontId="41" fillId="30" borderId="0" xfId="2" applyFont="1" applyFill="1" applyAlignment="1">
      <alignment vertical="center"/>
    </xf>
    <xf numFmtId="0" fontId="41" fillId="30" borderId="0" xfId="2" applyFont="1" applyFill="1"/>
    <xf numFmtId="0" fontId="42" fillId="30" borderId="0" xfId="2" applyFont="1" applyFill="1" applyAlignment="1">
      <alignment horizontal="right" vertical="center"/>
    </xf>
    <xf numFmtId="0" fontId="43" fillId="30" borderId="0" xfId="2" applyFont="1" applyFill="1" applyAlignment="1">
      <alignment vertical="center"/>
    </xf>
    <xf numFmtId="0" fontId="44" fillId="30" borderId="0" xfId="2" applyFont="1" applyFill="1" applyAlignment="1">
      <alignment vertical="top"/>
    </xf>
    <xf numFmtId="0" fontId="45" fillId="30" borderId="0" xfId="2" applyFont="1" applyFill="1" applyAlignment="1">
      <alignment vertical="center"/>
    </xf>
    <xf numFmtId="0" fontId="31" fillId="30" borderId="0" xfId="2" applyFill="1" applyAlignment="1">
      <alignment horizontal="right"/>
    </xf>
    <xf numFmtId="0" fontId="39" fillId="31" borderId="0" xfId="2" applyFont="1" applyFill="1" applyAlignment="1">
      <alignment horizontal="right" vertical="center"/>
    </xf>
    <xf numFmtId="0" fontId="47" fillId="31" borderId="0" xfId="2" applyFont="1" applyFill="1" applyAlignment="1">
      <alignment vertical="center"/>
    </xf>
    <xf numFmtId="0" fontId="31" fillId="32" borderId="0" xfId="2" applyFill="1"/>
    <xf numFmtId="164" fontId="9" fillId="9" borderId="0" xfId="0" applyNumberFormat="1" applyFont="1" applyFill="1" applyAlignment="1" applyProtection="1">
      <alignment horizontal="center"/>
      <protection hidden="1"/>
    </xf>
    <xf numFmtId="164" fontId="9" fillId="10" borderId="0" xfId="0" applyNumberFormat="1" applyFont="1" applyFill="1" applyAlignment="1" applyProtection="1">
      <alignment horizontal="center"/>
      <protection hidden="1"/>
    </xf>
    <xf numFmtId="164" fontId="9" fillId="11" borderId="0" xfId="0" applyNumberFormat="1" applyFont="1" applyFill="1" applyAlignment="1" applyProtection="1">
      <alignment horizontal="center"/>
      <protection hidden="1"/>
    </xf>
    <xf numFmtId="164" fontId="9" fillId="12" borderId="0" xfId="0" applyNumberFormat="1" applyFont="1" applyFill="1" applyAlignment="1" applyProtection="1">
      <alignment horizontal="center"/>
      <protection hidden="1"/>
    </xf>
    <xf numFmtId="165" fontId="9" fillId="10" borderId="0" xfId="0" applyNumberFormat="1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5" borderId="0" xfId="0" applyFont="1" applyFill="1" applyAlignment="1" applyProtection="1">
      <alignment horizontal="center"/>
      <protection hidden="1"/>
    </xf>
    <xf numFmtId="0" fontId="6" fillId="6" borderId="0" xfId="0" applyFont="1" applyFill="1" applyAlignment="1" applyProtection="1">
      <alignment horizontal="center"/>
      <protection hidden="1"/>
    </xf>
    <xf numFmtId="0" fontId="7" fillId="7" borderId="0" xfId="0" applyFont="1" applyFill="1" applyAlignment="1" applyProtection="1">
      <alignment horizontal="center"/>
      <protection hidden="1"/>
    </xf>
    <xf numFmtId="0" fontId="7" fillId="5" borderId="0" xfId="0" applyFont="1" applyFill="1" applyAlignment="1" applyProtection="1">
      <alignment horizontal="center"/>
      <protection hidden="1"/>
    </xf>
    <xf numFmtId="0" fontId="6" fillId="13" borderId="0" xfId="0" applyFont="1" applyFill="1" applyAlignment="1" applyProtection="1">
      <alignment horizontal="center"/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0" fillId="9" borderId="0" xfId="0" applyFont="1" applyFill="1" applyAlignment="1" applyProtection="1">
      <alignment horizontal="center"/>
      <protection hidden="1"/>
    </xf>
    <xf numFmtId="0" fontId="10" fillId="10" borderId="0" xfId="0" applyFont="1" applyFill="1" applyAlignment="1" applyProtection="1">
      <alignment horizontal="center"/>
      <protection hidden="1"/>
    </xf>
    <xf numFmtId="0" fontId="10" fillId="11" borderId="0" xfId="0" applyFont="1" applyFill="1" applyAlignment="1" applyProtection="1">
      <alignment horizontal="center"/>
      <protection hidden="1"/>
    </xf>
    <xf numFmtId="0" fontId="10" fillId="12" borderId="0" xfId="0" applyFont="1" applyFill="1" applyAlignment="1" applyProtection="1">
      <alignment horizontal="center"/>
      <protection hidden="1"/>
    </xf>
    <xf numFmtId="164" fontId="9" fillId="15" borderId="0" xfId="0" applyNumberFormat="1" applyFont="1" applyFill="1" applyAlignment="1" applyProtection="1">
      <alignment horizontal="center"/>
      <protection hidden="1"/>
    </xf>
    <xf numFmtId="0" fontId="10" fillId="14" borderId="0" xfId="0" applyFont="1" applyFill="1" applyAlignment="1" applyProtection="1">
      <alignment horizontal="center"/>
      <protection hidden="1"/>
    </xf>
    <xf numFmtId="0" fontId="10" fillId="15" borderId="0" xfId="0" applyFont="1" applyFill="1" applyAlignment="1" applyProtection="1">
      <alignment horizontal="center"/>
      <protection hidden="1"/>
    </xf>
    <xf numFmtId="0" fontId="12" fillId="4" borderId="3" xfId="0" applyFont="1" applyFill="1" applyBorder="1" applyAlignment="1" applyProtection="1">
      <alignment horizontal="left" vertical="center" indent="1"/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164" fontId="9" fillId="14" borderId="0" xfId="0" applyNumberFormat="1" applyFont="1" applyFill="1" applyAlignment="1" applyProtection="1">
      <alignment horizontal="center"/>
      <protection hidden="1"/>
    </xf>
    <xf numFmtId="165" fontId="9" fillId="12" borderId="0" xfId="0" applyNumberFormat="1" applyFont="1" applyFill="1" applyAlignment="1" applyProtection="1">
      <alignment horizontal="center"/>
      <protection hidden="1"/>
    </xf>
    <xf numFmtId="0" fontId="11" fillId="16" borderId="0" xfId="0" applyFont="1" applyFill="1" applyAlignment="1" applyProtection="1">
      <alignment horizontal="center" vertical="center"/>
      <protection locked="0"/>
    </xf>
    <xf numFmtId="0" fontId="11" fillId="16" borderId="0" xfId="0" applyFont="1" applyFill="1" applyAlignment="1" applyProtection="1">
      <alignment horizontal="center" vertical="center"/>
      <protection hidden="1"/>
    </xf>
    <xf numFmtId="0" fontId="17" fillId="17" borderId="0" xfId="0" applyFont="1" applyFill="1" applyAlignment="1" applyProtection="1">
      <alignment horizontal="left"/>
      <protection hidden="1"/>
    </xf>
    <xf numFmtId="0" fontId="0" fillId="0" borderId="0" xfId="0" applyProtection="1">
      <protection hidden="1"/>
    </xf>
    <xf numFmtId="0" fontId="17" fillId="0" borderId="12" xfId="0" applyFont="1" applyBorder="1" applyAlignment="1" applyProtection="1">
      <alignment horizontal="left" vertical="center" wrapText="1" indent="1"/>
      <protection hidden="1"/>
    </xf>
    <xf numFmtId="0" fontId="17" fillId="0" borderId="13" xfId="0" applyFont="1" applyBorder="1" applyAlignment="1" applyProtection="1">
      <alignment horizontal="left" vertical="center" wrapText="1" indent="1"/>
      <protection hidden="1"/>
    </xf>
    <xf numFmtId="0" fontId="17" fillId="0" borderId="14" xfId="0" applyFont="1" applyBorder="1" applyAlignment="1" applyProtection="1">
      <alignment horizontal="left" vertical="center" wrapText="1" indent="1"/>
      <protection hidden="1"/>
    </xf>
    <xf numFmtId="0" fontId="17" fillId="0" borderId="9" xfId="0" applyFont="1" applyBorder="1" applyAlignment="1" applyProtection="1">
      <alignment horizontal="left" vertical="center" wrapText="1" indent="1"/>
      <protection hidden="1"/>
    </xf>
    <xf numFmtId="0" fontId="0" fillId="0" borderId="10" xfId="0" applyBorder="1" applyProtection="1">
      <protection hidden="1"/>
    </xf>
    <xf numFmtId="0" fontId="14" fillId="9" borderId="9" xfId="0" applyFont="1" applyFill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10" xfId="0" applyFont="1" applyBorder="1" applyAlignment="1" applyProtection="1">
      <alignment horizontal="left" vertical="center" wrapText="1" indent="1"/>
      <protection hidden="1"/>
    </xf>
    <xf numFmtId="0" fontId="32" fillId="19" borderId="0" xfId="2" applyFont="1" applyFill="1" applyAlignment="1">
      <alignment horizontal="center" vertical="center"/>
    </xf>
    <xf numFmtId="0" fontId="21" fillId="20" borderId="0" xfId="0" applyFont="1" applyFill="1" applyAlignment="1">
      <alignment horizontal="left" vertical="center" indent="1"/>
    </xf>
    <xf numFmtId="0" fontId="24" fillId="22" borderId="1" xfId="0" applyFont="1" applyFill="1" applyBorder="1" applyAlignment="1">
      <alignment horizontal="left" vertical="center"/>
    </xf>
    <xf numFmtId="0" fontId="28" fillId="16" borderId="1" xfId="0" applyFont="1" applyFill="1" applyBorder="1" applyAlignment="1">
      <alignment horizontal="left"/>
    </xf>
    <xf numFmtId="0" fontId="28" fillId="23" borderId="1" xfId="0" applyFont="1" applyFill="1" applyBorder="1" applyAlignment="1">
      <alignment horizontal="left"/>
    </xf>
    <xf numFmtId="0" fontId="30" fillId="25" borderId="0" xfId="1" applyFont="1" applyFill="1" applyAlignment="1">
      <alignment horizontal="center" vertical="center"/>
    </xf>
    <xf numFmtId="0" fontId="30" fillId="26" borderId="21" xfId="1" applyFont="1" applyFill="1" applyBorder="1" applyAlignment="1">
      <alignment horizontal="center" vertical="center"/>
    </xf>
    <xf numFmtId="0" fontId="19" fillId="26" borderId="0" xfId="1" applyFill="1" applyBorder="1" applyAlignment="1">
      <alignment horizontal="center" vertical="center"/>
    </xf>
    <xf numFmtId="0" fontId="19" fillId="26" borderId="22" xfId="1" applyFill="1" applyBorder="1" applyAlignment="1">
      <alignment horizontal="center" vertical="center"/>
    </xf>
    <xf numFmtId="0" fontId="19" fillId="26" borderId="23" xfId="1" applyFill="1" applyBorder="1" applyAlignment="1">
      <alignment horizontal="center" vertical="center"/>
    </xf>
    <xf numFmtId="0" fontId="19" fillId="26" borderId="24" xfId="1" applyFill="1" applyBorder="1" applyAlignment="1">
      <alignment horizontal="center" vertical="center"/>
    </xf>
    <xf numFmtId="0" fontId="19" fillId="26" borderId="25" xfId="1" applyFill="1" applyBorder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33" fillId="21" borderId="18" xfId="2" applyFont="1" applyFill="1" applyBorder="1" applyAlignment="1">
      <alignment horizontal="center" vertical="center"/>
    </xf>
    <xf numFmtId="0" fontId="33" fillId="21" borderId="19" xfId="2" applyFont="1" applyFill="1" applyBorder="1" applyAlignment="1">
      <alignment horizontal="center" vertical="center"/>
    </xf>
    <xf numFmtId="0" fontId="33" fillId="21" borderId="20" xfId="2" applyFont="1" applyFill="1" applyBorder="1" applyAlignment="1">
      <alignment horizontal="center" vertical="center"/>
    </xf>
    <xf numFmtId="0" fontId="34" fillId="24" borderId="21" xfId="2" applyFont="1" applyFill="1" applyBorder="1" applyAlignment="1">
      <alignment horizontal="center"/>
    </xf>
    <xf numFmtId="0" fontId="34" fillId="24" borderId="0" xfId="2" applyFont="1" applyFill="1" applyAlignment="1">
      <alignment horizontal="center"/>
    </xf>
    <xf numFmtId="0" fontId="34" fillId="24" borderId="22" xfId="2" applyFont="1" applyFill="1" applyBorder="1" applyAlignment="1">
      <alignment horizontal="center"/>
    </xf>
    <xf numFmtId="0" fontId="35" fillId="24" borderId="21" xfId="2" applyFont="1" applyFill="1" applyBorder="1" applyAlignment="1">
      <alignment horizontal="center" vertical="top" wrapText="1"/>
    </xf>
    <xf numFmtId="0" fontId="35" fillId="24" borderId="0" xfId="2" applyFont="1" applyFill="1" applyAlignment="1">
      <alignment horizontal="center" vertical="top" wrapText="1"/>
    </xf>
    <xf numFmtId="0" fontId="35" fillId="24" borderId="22" xfId="2" applyFont="1" applyFill="1" applyBorder="1" applyAlignment="1">
      <alignment horizontal="center" vertical="top" wrapText="1"/>
    </xf>
    <xf numFmtId="0" fontId="36" fillId="24" borderId="21" xfId="2" applyFont="1" applyFill="1" applyBorder="1" applyAlignment="1">
      <alignment horizontal="center" wrapText="1"/>
    </xf>
    <xf numFmtId="0" fontId="37" fillId="24" borderId="0" xfId="2" applyFont="1" applyFill="1" applyAlignment="1">
      <alignment horizontal="center"/>
    </xf>
    <xf numFmtId="0" fontId="37" fillId="24" borderId="22" xfId="2" applyFont="1" applyFill="1" applyBorder="1" applyAlignment="1">
      <alignment horizontal="center"/>
    </xf>
    <xf numFmtId="0" fontId="37" fillId="24" borderId="21" xfId="2" applyFont="1" applyFill="1" applyBorder="1" applyAlignment="1">
      <alignment horizontal="center" vertical="top" wrapText="1"/>
    </xf>
    <xf numFmtId="0" fontId="37" fillId="24" borderId="0" xfId="2" applyFont="1" applyFill="1" applyAlignment="1">
      <alignment horizontal="center" vertical="top"/>
    </xf>
    <xf numFmtId="0" fontId="37" fillId="24" borderId="22" xfId="2" applyFont="1" applyFill="1" applyBorder="1" applyAlignment="1">
      <alignment horizontal="center" vertical="top"/>
    </xf>
    <xf numFmtId="0" fontId="32" fillId="24" borderId="21" xfId="2" applyFont="1" applyFill="1" applyBorder="1" applyAlignment="1">
      <alignment horizontal="center" vertical="center"/>
    </xf>
    <xf numFmtId="0" fontId="32" fillId="24" borderId="0" xfId="2" applyFont="1" applyFill="1" applyAlignment="1">
      <alignment horizontal="center" vertical="center"/>
    </xf>
    <xf numFmtId="0" fontId="32" fillId="24" borderId="22" xfId="2" applyFont="1" applyFill="1" applyBorder="1" applyAlignment="1">
      <alignment horizontal="center" vertical="center"/>
    </xf>
    <xf numFmtId="0" fontId="41" fillId="30" borderId="0" xfId="2" quotePrefix="1" applyFont="1" applyFill="1" applyAlignment="1">
      <alignment horizontal="left" vertical="top" wrapText="1"/>
    </xf>
    <xf numFmtId="0" fontId="38" fillId="28" borderId="0" xfId="2" applyFont="1" applyFill="1" applyAlignment="1">
      <alignment horizontal="left" vertical="center" indent="1"/>
    </xf>
    <xf numFmtId="0" fontId="38" fillId="28" borderId="0" xfId="2" applyFont="1" applyFill="1" applyAlignment="1">
      <alignment horizontal="center"/>
    </xf>
    <xf numFmtId="0" fontId="43" fillId="30" borderId="0" xfId="2" applyFont="1" applyFill="1" applyAlignment="1">
      <alignment horizontal="left" vertical="center" wrapText="1"/>
    </xf>
    <xf numFmtId="0" fontId="43" fillId="30" borderId="0" xfId="2" applyFont="1" applyFill="1" applyAlignment="1">
      <alignment horizontal="left" vertical="top"/>
    </xf>
    <xf numFmtId="0" fontId="41" fillId="30" borderId="0" xfId="2" applyFont="1" applyFill="1" applyAlignment="1">
      <alignment horizontal="left" vertical="top"/>
    </xf>
    <xf numFmtId="0" fontId="46" fillId="31" borderId="0" xfId="2" applyFont="1" applyFill="1" applyAlignment="1">
      <alignment horizontal="left" vertical="center" wrapText="1"/>
    </xf>
    <xf numFmtId="0" fontId="41" fillId="30" borderId="0" xfId="2" applyFont="1" applyFill="1" applyAlignment="1">
      <alignment horizontal="left" vertical="center" wrapText="1"/>
    </xf>
    <xf numFmtId="0" fontId="48" fillId="31" borderId="0" xfId="2" applyFont="1" applyFill="1" applyAlignment="1">
      <alignment horizontal="left" vertical="center" wrapText="1"/>
    </xf>
    <xf numFmtId="0" fontId="48" fillId="31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F8BE6252-83C8-4CA9-944B-4812E3EBAA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budget-forecas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budget-forecas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845820</xdr:colOff>
      <xdr:row>1</xdr:row>
      <xdr:rowOff>38100</xdr:rowOff>
    </xdr:from>
    <xdr:to>
      <xdr:col>14</xdr:col>
      <xdr:colOff>1003300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A76402D-EF69-4534-8D56-0ADE273A4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4696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58F54C0-40C4-4032-BB26-1DDDA5F37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133254</xdr:rowOff>
    </xdr:from>
    <xdr:to>
      <xdr:col>9</xdr:col>
      <xdr:colOff>753441</xdr:colOff>
      <xdr:row>19</xdr:row>
      <xdr:rowOff>193080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FF77881-195B-46EE-BD98-C0B7776078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42954"/>
          <a:ext cx="4155937" cy="2841126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71340E0B-976D-4013-946E-B3CE5D18FB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74EB505-A2F0-4677-BBD5-12392F05C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91863C6-0A6D-4202-AE94-E3E61B3A4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7FBCF0C-7EB1-4202-85BA-5F736CB72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onthly-budget-forecas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nthly-budget-forecast" TargetMode="External"/><Relationship Id="rId1" Type="http://schemas.openxmlformats.org/officeDocument/2006/relationships/hyperlink" Target="https://analysistabs.org/product/monthly-budget-excel-template/?utm_source=xlx&amp;utm_medium=xlbt&amp;utm_campaign=monthly-budget-forecas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58AD-3FDD-4F2C-BC5D-C187FC0138F9}">
  <sheetPr codeName="Sheet188">
    <tabColor rgb="FF6B9080"/>
  </sheetPr>
  <dimension ref="B2:O51"/>
  <sheetViews>
    <sheetView showGridLines="0" tabSelected="1" workbookViewId="0"/>
  </sheetViews>
  <sheetFormatPr defaultRowHeight="12.5" x14ac:dyDescent="0.25"/>
  <cols>
    <col min="1" max="1" width="1.81640625" customWidth="1"/>
    <col min="2" max="2" width="30.90625" customWidth="1"/>
    <col min="3" max="14" width="13.453125" customWidth="1"/>
    <col min="15" max="15" width="14.90625" customWidth="1"/>
  </cols>
  <sheetData>
    <row r="2" spans="2:15" ht="33.5" x14ac:dyDescent="1.100000000000000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18.5" x14ac:dyDescent="0.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2:15" ht="20" x14ac:dyDescent="0.65">
      <c r="B5" s="6" t="s">
        <v>2</v>
      </c>
      <c r="C5" s="7"/>
      <c r="D5" s="5"/>
      <c r="E5" s="81" t="s">
        <v>3</v>
      </c>
      <c r="F5" s="81"/>
      <c r="G5" s="82" t="s">
        <v>4</v>
      </c>
      <c r="H5" s="82"/>
      <c r="I5" s="83" t="s">
        <v>5</v>
      </c>
      <c r="J5" s="83"/>
      <c r="K5" s="84" t="s">
        <v>6</v>
      </c>
      <c r="L5" s="84"/>
      <c r="M5" s="85" t="s">
        <v>7</v>
      </c>
      <c r="N5" s="85"/>
      <c r="O5" s="85"/>
    </row>
    <row r="6" spans="2:15" ht="21" x14ac:dyDescent="0.6">
      <c r="B6" s="8" t="s">
        <v>8</v>
      </c>
      <c r="C6" s="9">
        <v>5000</v>
      </c>
      <c r="D6" s="5"/>
      <c r="E6" s="76">
        <f>N25</f>
        <v>13077.838146991115</v>
      </c>
      <c r="F6" s="76"/>
      <c r="G6" s="77">
        <f>O24</f>
        <v>8077.8381469911174</v>
      </c>
      <c r="H6" s="77"/>
      <c r="I6" s="78">
        <f>AVERAGE(C24:N24)</f>
        <v>673.15317891592645</v>
      </c>
      <c r="J6" s="78"/>
      <c r="K6" s="79">
        <f>MIN(C25:N25)</f>
        <v>5600</v>
      </c>
      <c r="L6" s="79"/>
      <c r="M6" s="80">
        <f>O24/O19</f>
        <v>0.1215117934906766</v>
      </c>
      <c r="N6" s="80"/>
      <c r="O6" s="80"/>
    </row>
    <row r="7" spans="2:15" ht="18.5" x14ac:dyDescent="0.6">
      <c r="B7" s="8" t="s">
        <v>9</v>
      </c>
      <c r="C7" s="9">
        <v>5000</v>
      </c>
      <c r="D7" s="5"/>
      <c r="E7" s="88" t="s">
        <v>10</v>
      </c>
      <c r="F7" s="88"/>
      <c r="G7" s="89" t="s">
        <v>11</v>
      </c>
      <c r="H7" s="89"/>
      <c r="I7" s="90" t="s">
        <v>12</v>
      </c>
      <c r="J7" s="90"/>
      <c r="K7" s="91" t="s">
        <v>13</v>
      </c>
      <c r="L7" s="91"/>
      <c r="M7" s="89" t="s">
        <v>14</v>
      </c>
      <c r="N7" s="89"/>
      <c r="O7" s="89"/>
    </row>
    <row r="8" spans="2:15" ht="18.5" x14ac:dyDescent="0.6">
      <c r="B8" s="8" t="s">
        <v>15</v>
      </c>
      <c r="C8" s="10">
        <v>5.0000000000000001E-3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5"/>
      <c r="O8" s="5"/>
    </row>
    <row r="9" spans="2:15" ht="18.5" x14ac:dyDescent="0.6">
      <c r="B9" s="8" t="s">
        <v>16</v>
      </c>
      <c r="C9" s="9">
        <v>400</v>
      </c>
      <c r="D9" s="5"/>
      <c r="E9" s="81" t="s">
        <v>17</v>
      </c>
      <c r="F9" s="81"/>
      <c r="G9" s="86" t="s">
        <v>18</v>
      </c>
      <c r="H9" s="86"/>
      <c r="I9" s="83" t="s">
        <v>19</v>
      </c>
      <c r="J9" s="83"/>
      <c r="K9" s="84" t="s">
        <v>20</v>
      </c>
      <c r="L9" s="84"/>
      <c r="M9" s="87" t="s">
        <v>21</v>
      </c>
      <c r="N9" s="87"/>
      <c r="O9" s="87"/>
    </row>
    <row r="10" spans="2:15" ht="21" x14ac:dyDescent="0.6">
      <c r="B10" s="8" t="s">
        <v>22</v>
      </c>
      <c r="C10" s="9">
        <v>2800</v>
      </c>
      <c r="D10" s="5"/>
      <c r="E10" s="76">
        <f>O19</f>
        <v>66477.811864499527</v>
      </c>
      <c r="F10" s="76"/>
      <c r="G10" s="98">
        <f>O23</f>
        <v>58399.973717508416</v>
      </c>
      <c r="H10" s="98"/>
      <c r="I10" s="78">
        <f>MAX(C25:N25)</f>
        <v>13077.838146991115</v>
      </c>
      <c r="J10" s="78"/>
      <c r="K10" s="99">
        <f>N25/C6-1</f>
        <v>1.6155676293982228</v>
      </c>
      <c r="L10" s="99"/>
      <c r="M10" s="92">
        <f>O23/12</f>
        <v>4866.6644764590346</v>
      </c>
      <c r="N10" s="92"/>
      <c r="O10" s="92"/>
    </row>
    <row r="11" spans="2:15" ht="18.5" x14ac:dyDescent="0.6">
      <c r="B11" s="8" t="s">
        <v>23</v>
      </c>
      <c r="C11" s="10">
        <v>3.0000000000000001E-3</v>
      </c>
      <c r="D11" s="5"/>
      <c r="E11" s="88" t="s">
        <v>24</v>
      </c>
      <c r="F11" s="88"/>
      <c r="G11" s="93" t="s">
        <v>24</v>
      </c>
      <c r="H11" s="93"/>
      <c r="I11" s="90" t="s">
        <v>25</v>
      </c>
      <c r="J11" s="90"/>
      <c r="K11" s="91" t="s">
        <v>26</v>
      </c>
      <c r="L11" s="91"/>
      <c r="M11" s="94" t="s">
        <v>12</v>
      </c>
      <c r="N11" s="94"/>
      <c r="O11" s="94"/>
    </row>
    <row r="12" spans="2:15" ht="18.5" x14ac:dyDescent="0.6">
      <c r="B12" s="8" t="s">
        <v>27</v>
      </c>
      <c r="C12" s="9">
        <v>1200</v>
      </c>
      <c r="D12" s="11"/>
      <c r="E12" s="100" t="s">
        <v>28</v>
      </c>
      <c r="F12" s="100"/>
      <c r="G12" s="100"/>
      <c r="H12" s="100"/>
      <c r="I12" s="100"/>
      <c r="J12" s="100"/>
      <c r="K12" s="100"/>
      <c r="L12" s="100"/>
      <c r="M12" s="100"/>
      <c r="N12" s="101"/>
      <c r="O12" s="101"/>
    </row>
    <row r="13" spans="2:15" ht="18.5" x14ac:dyDescent="0.6">
      <c r="B13" s="8" t="s">
        <v>29</v>
      </c>
      <c r="C13" s="9">
        <v>800</v>
      </c>
      <c r="D13" s="11"/>
      <c r="E13" s="100"/>
      <c r="F13" s="100"/>
      <c r="G13" s="100"/>
      <c r="H13" s="100"/>
      <c r="I13" s="100"/>
      <c r="J13" s="100"/>
      <c r="K13" s="100"/>
      <c r="L13" s="100"/>
      <c r="M13" s="100"/>
      <c r="N13" s="101"/>
      <c r="O13" s="101"/>
    </row>
    <row r="14" spans="2:15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2:15" ht="22.5" x14ac:dyDescent="0.75">
      <c r="B15" s="12" t="s">
        <v>30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2:15" ht="16.5" x14ac:dyDescent="0.55000000000000004">
      <c r="B16" s="14" t="s">
        <v>31</v>
      </c>
      <c r="C16" s="15" t="s">
        <v>32</v>
      </c>
      <c r="D16" s="15" t="s">
        <v>33</v>
      </c>
      <c r="E16" s="15" t="s">
        <v>34</v>
      </c>
      <c r="F16" s="15" t="s">
        <v>35</v>
      </c>
      <c r="G16" s="15" t="s">
        <v>36</v>
      </c>
      <c r="H16" s="15" t="s">
        <v>37</v>
      </c>
      <c r="I16" s="15" t="s">
        <v>38</v>
      </c>
      <c r="J16" s="15" t="s">
        <v>39</v>
      </c>
      <c r="K16" s="15" t="s">
        <v>40</v>
      </c>
      <c r="L16" s="15" t="s">
        <v>41</v>
      </c>
      <c r="M16" s="15" t="s">
        <v>42</v>
      </c>
      <c r="N16" s="15" t="s">
        <v>43</v>
      </c>
      <c r="O16" s="15" t="s">
        <v>44</v>
      </c>
    </row>
    <row r="17" spans="2:15" ht="18.5" x14ac:dyDescent="0.6">
      <c r="B17" s="16" t="s">
        <v>45</v>
      </c>
      <c r="C17" s="17">
        <f>$C$7</f>
        <v>5000</v>
      </c>
      <c r="D17" s="17">
        <f t="shared" ref="D17:N17" si="0">C17*(1+$C$8)</f>
        <v>5024.9999999999991</v>
      </c>
      <c r="E17" s="17">
        <f t="shared" si="0"/>
        <v>5050.1249999999982</v>
      </c>
      <c r="F17" s="17">
        <f t="shared" si="0"/>
        <v>5075.3756249999979</v>
      </c>
      <c r="G17" s="17">
        <f t="shared" si="0"/>
        <v>5100.752503124997</v>
      </c>
      <c r="H17" s="17">
        <f t="shared" si="0"/>
        <v>5126.2562656406217</v>
      </c>
      <c r="I17" s="17">
        <f t="shared" si="0"/>
        <v>5151.8875469688246</v>
      </c>
      <c r="J17" s="17">
        <f t="shared" si="0"/>
        <v>5177.6469847036678</v>
      </c>
      <c r="K17" s="17">
        <f t="shared" si="0"/>
        <v>5203.5352196271861</v>
      </c>
      <c r="L17" s="17">
        <f t="shared" si="0"/>
        <v>5229.5528957253218</v>
      </c>
      <c r="M17" s="17">
        <f t="shared" si="0"/>
        <v>5255.7006602039482</v>
      </c>
      <c r="N17" s="17">
        <f t="shared" si="0"/>
        <v>5281.9791635049678</v>
      </c>
      <c r="O17" s="17">
        <f t="shared" ref="O17:O24" si="1">SUM(C17:N17)</f>
        <v>61677.811864499527</v>
      </c>
    </row>
    <row r="18" spans="2:15" ht="18.5" x14ac:dyDescent="0.6">
      <c r="B18" s="16" t="s">
        <v>46</v>
      </c>
      <c r="C18" s="17">
        <f t="shared" ref="C18:N18" si="2">$C$9</f>
        <v>400</v>
      </c>
      <c r="D18" s="17">
        <f t="shared" si="2"/>
        <v>400</v>
      </c>
      <c r="E18" s="17">
        <f t="shared" si="2"/>
        <v>400</v>
      </c>
      <c r="F18" s="17">
        <f t="shared" si="2"/>
        <v>400</v>
      </c>
      <c r="G18" s="17">
        <f t="shared" si="2"/>
        <v>400</v>
      </c>
      <c r="H18" s="17">
        <f t="shared" si="2"/>
        <v>400</v>
      </c>
      <c r="I18" s="17">
        <f t="shared" si="2"/>
        <v>400</v>
      </c>
      <c r="J18" s="17">
        <f t="shared" si="2"/>
        <v>400</v>
      </c>
      <c r="K18" s="17">
        <f t="shared" si="2"/>
        <v>400</v>
      </c>
      <c r="L18" s="17">
        <f t="shared" si="2"/>
        <v>400</v>
      </c>
      <c r="M18" s="17">
        <f t="shared" si="2"/>
        <v>400</v>
      </c>
      <c r="N18" s="17">
        <f t="shared" si="2"/>
        <v>400</v>
      </c>
      <c r="O18" s="17">
        <f t="shared" si="1"/>
        <v>4800</v>
      </c>
    </row>
    <row r="19" spans="2:15" ht="18.5" x14ac:dyDescent="0.6">
      <c r="B19" s="18" t="s">
        <v>17</v>
      </c>
      <c r="C19" s="19">
        <f t="shared" ref="C19:N19" si="3">C17+C18</f>
        <v>5400</v>
      </c>
      <c r="D19" s="19">
        <f t="shared" si="3"/>
        <v>5424.9999999999991</v>
      </c>
      <c r="E19" s="19">
        <f t="shared" si="3"/>
        <v>5450.1249999999982</v>
      </c>
      <c r="F19" s="19">
        <f t="shared" si="3"/>
        <v>5475.3756249999979</v>
      </c>
      <c r="G19" s="19">
        <f t="shared" si="3"/>
        <v>5500.752503124997</v>
      </c>
      <c r="H19" s="19">
        <f t="shared" si="3"/>
        <v>5526.2562656406217</v>
      </c>
      <c r="I19" s="19">
        <f t="shared" si="3"/>
        <v>5551.8875469688246</v>
      </c>
      <c r="J19" s="19">
        <f t="shared" si="3"/>
        <v>5577.6469847036678</v>
      </c>
      <c r="K19" s="19">
        <f t="shared" si="3"/>
        <v>5603.5352196271861</v>
      </c>
      <c r="L19" s="19">
        <f t="shared" si="3"/>
        <v>5629.5528957253218</v>
      </c>
      <c r="M19" s="19">
        <f t="shared" si="3"/>
        <v>5655.7006602039482</v>
      </c>
      <c r="N19" s="19">
        <f t="shared" si="3"/>
        <v>5681.9791635049678</v>
      </c>
      <c r="O19" s="19">
        <f t="shared" si="1"/>
        <v>66477.811864499527</v>
      </c>
    </row>
    <row r="20" spans="2:15" ht="18.5" x14ac:dyDescent="0.6">
      <c r="B20" s="16" t="s">
        <v>47</v>
      </c>
      <c r="C20" s="17">
        <f>$C$10</f>
        <v>2800</v>
      </c>
      <c r="D20" s="17">
        <f t="shared" ref="D20:N21" si="4">C20*(1+$C$11)</f>
        <v>2808.3999999999996</v>
      </c>
      <c r="E20" s="17">
        <f t="shared" si="4"/>
        <v>2816.8251999999993</v>
      </c>
      <c r="F20" s="17">
        <f t="shared" si="4"/>
        <v>2825.275675599999</v>
      </c>
      <c r="G20" s="17">
        <f t="shared" si="4"/>
        <v>2833.7515026267988</v>
      </c>
      <c r="H20" s="17">
        <f t="shared" si="4"/>
        <v>2842.2527571346791</v>
      </c>
      <c r="I20" s="17">
        <f t="shared" si="4"/>
        <v>2850.7795154060827</v>
      </c>
      <c r="J20" s="17">
        <f t="shared" si="4"/>
        <v>2859.3318539523007</v>
      </c>
      <c r="K20" s="17">
        <f t="shared" si="4"/>
        <v>2867.909849514157</v>
      </c>
      <c r="L20" s="17">
        <f t="shared" si="4"/>
        <v>2876.5135790626991</v>
      </c>
      <c r="M20" s="17">
        <f t="shared" si="4"/>
        <v>2885.1431197998868</v>
      </c>
      <c r="N20" s="17">
        <f t="shared" si="4"/>
        <v>2893.7985491592863</v>
      </c>
      <c r="O20" s="17">
        <f t="shared" si="1"/>
        <v>34159.981602255888</v>
      </c>
    </row>
    <row r="21" spans="2:15" ht="18.5" x14ac:dyDescent="0.6">
      <c r="B21" s="16" t="s">
        <v>48</v>
      </c>
      <c r="C21" s="17">
        <f>$C$12</f>
        <v>1200</v>
      </c>
      <c r="D21" s="17">
        <f t="shared" si="4"/>
        <v>1203.5999999999999</v>
      </c>
      <c r="E21" s="17">
        <f t="shared" si="4"/>
        <v>1207.2107999999998</v>
      </c>
      <c r="F21" s="17">
        <f t="shared" si="4"/>
        <v>1210.8324323999998</v>
      </c>
      <c r="G21" s="17">
        <f t="shared" si="4"/>
        <v>1214.4649296971998</v>
      </c>
      <c r="H21" s="17">
        <f t="shared" si="4"/>
        <v>1218.1083244862912</v>
      </c>
      <c r="I21" s="17">
        <f t="shared" si="4"/>
        <v>1221.7626494597498</v>
      </c>
      <c r="J21" s="17">
        <f t="shared" si="4"/>
        <v>1225.4279374081289</v>
      </c>
      <c r="K21" s="17">
        <f t="shared" si="4"/>
        <v>1229.1042212203531</v>
      </c>
      <c r="L21" s="17">
        <f t="shared" si="4"/>
        <v>1232.7915338840141</v>
      </c>
      <c r="M21" s="17">
        <f t="shared" si="4"/>
        <v>1236.4899084856661</v>
      </c>
      <c r="N21" s="17">
        <f t="shared" si="4"/>
        <v>1240.1993782111228</v>
      </c>
      <c r="O21" s="17">
        <f t="shared" si="1"/>
        <v>14639.992115252526</v>
      </c>
    </row>
    <row r="22" spans="2:15" ht="18.5" x14ac:dyDescent="0.6">
      <c r="B22" s="16" t="s">
        <v>49</v>
      </c>
      <c r="C22" s="17">
        <f t="shared" ref="C22:N22" si="5">$C$13</f>
        <v>800</v>
      </c>
      <c r="D22" s="17">
        <f t="shared" si="5"/>
        <v>800</v>
      </c>
      <c r="E22" s="17">
        <f t="shared" si="5"/>
        <v>800</v>
      </c>
      <c r="F22" s="17">
        <f t="shared" si="5"/>
        <v>800</v>
      </c>
      <c r="G22" s="17">
        <f t="shared" si="5"/>
        <v>800</v>
      </c>
      <c r="H22" s="17">
        <f t="shared" si="5"/>
        <v>800</v>
      </c>
      <c r="I22" s="17">
        <f t="shared" si="5"/>
        <v>800</v>
      </c>
      <c r="J22" s="17">
        <f t="shared" si="5"/>
        <v>800</v>
      </c>
      <c r="K22" s="17">
        <f t="shared" si="5"/>
        <v>800</v>
      </c>
      <c r="L22" s="17">
        <f t="shared" si="5"/>
        <v>800</v>
      </c>
      <c r="M22" s="17">
        <f t="shared" si="5"/>
        <v>800</v>
      </c>
      <c r="N22" s="17">
        <f t="shared" si="5"/>
        <v>800</v>
      </c>
      <c r="O22" s="17">
        <f t="shared" si="1"/>
        <v>9600</v>
      </c>
    </row>
    <row r="23" spans="2:15" ht="18.5" x14ac:dyDescent="0.6">
      <c r="B23" s="20" t="s">
        <v>18</v>
      </c>
      <c r="C23" s="21">
        <f t="shared" ref="C23:N23" si="6">SUM(C20:C22)</f>
        <v>4800</v>
      </c>
      <c r="D23" s="21">
        <f t="shared" si="6"/>
        <v>4812</v>
      </c>
      <c r="E23" s="21">
        <f t="shared" si="6"/>
        <v>4824.0359999999991</v>
      </c>
      <c r="F23" s="21">
        <f t="shared" si="6"/>
        <v>4836.1081079999985</v>
      </c>
      <c r="G23" s="21">
        <f t="shared" si="6"/>
        <v>4848.2164323239986</v>
      </c>
      <c r="H23" s="21">
        <f t="shared" si="6"/>
        <v>4860.3610816209703</v>
      </c>
      <c r="I23" s="21">
        <f t="shared" si="6"/>
        <v>4872.5421648658321</v>
      </c>
      <c r="J23" s="21">
        <f t="shared" si="6"/>
        <v>4884.7597913604295</v>
      </c>
      <c r="K23" s="21">
        <f t="shared" si="6"/>
        <v>4897.0140707345099</v>
      </c>
      <c r="L23" s="21">
        <f t="shared" si="6"/>
        <v>4909.3051129467131</v>
      </c>
      <c r="M23" s="21">
        <f t="shared" si="6"/>
        <v>4921.6330282855524</v>
      </c>
      <c r="N23" s="21">
        <f t="shared" si="6"/>
        <v>4933.9979273704093</v>
      </c>
      <c r="O23" s="21">
        <f t="shared" si="1"/>
        <v>58399.973717508416</v>
      </c>
    </row>
    <row r="24" spans="2:15" ht="18.5" x14ac:dyDescent="0.6">
      <c r="B24" s="22" t="s">
        <v>50</v>
      </c>
      <c r="C24" s="23">
        <f t="shared" ref="C24:N24" si="7">C19-C23</f>
        <v>600</v>
      </c>
      <c r="D24" s="23">
        <f t="shared" si="7"/>
        <v>612.99999999999909</v>
      </c>
      <c r="E24" s="23">
        <f t="shared" si="7"/>
        <v>626.08899999999903</v>
      </c>
      <c r="F24" s="23">
        <f t="shared" si="7"/>
        <v>639.26751699999932</v>
      </c>
      <c r="G24" s="23">
        <f t="shared" si="7"/>
        <v>652.53607080099846</v>
      </c>
      <c r="H24" s="23">
        <f t="shared" si="7"/>
        <v>665.89518401965142</v>
      </c>
      <c r="I24" s="23">
        <f t="shared" si="7"/>
        <v>679.34538210299252</v>
      </c>
      <c r="J24" s="23">
        <f t="shared" si="7"/>
        <v>692.88719334323832</v>
      </c>
      <c r="K24" s="23">
        <f t="shared" si="7"/>
        <v>706.52114889267614</v>
      </c>
      <c r="L24" s="23">
        <f t="shared" si="7"/>
        <v>720.24778277860878</v>
      </c>
      <c r="M24" s="23">
        <f t="shared" si="7"/>
        <v>734.06763191839582</v>
      </c>
      <c r="N24" s="23">
        <f t="shared" si="7"/>
        <v>747.98123613455846</v>
      </c>
      <c r="O24" s="23">
        <f t="shared" si="1"/>
        <v>8077.8381469911174</v>
      </c>
    </row>
    <row r="25" spans="2:15" ht="18.5" x14ac:dyDescent="0.6">
      <c r="B25" s="24" t="s">
        <v>51</v>
      </c>
      <c r="C25" s="25">
        <f>$C$6+C24</f>
        <v>5600</v>
      </c>
      <c r="D25" s="25">
        <f t="shared" ref="D25:N25" si="8">C25+D24</f>
        <v>6212.9999999999991</v>
      </c>
      <c r="E25" s="25">
        <f t="shared" si="8"/>
        <v>6839.0889999999981</v>
      </c>
      <c r="F25" s="25">
        <f t="shared" si="8"/>
        <v>7478.3565169999974</v>
      </c>
      <c r="G25" s="25">
        <f t="shared" si="8"/>
        <v>8130.8925878009959</v>
      </c>
      <c r="H25" s="25">
        <f t="shared" si="8"/>
        <v>8796.7877718206473</v>
      </c>
      <c r="I25" s="25">
        <f t="shared" si="8"/>
        <v>9476.1331539236398</v>
      </c>
      <c r="J25" s="25">
        <f t="shared" si="8"/>
        <v>10169.020347266878</v>
      </c>
      <c r="K25" s="25">
        <f t="shared" si="8"/>
        <v>10875.541496159554</v>
      </c>
      <c r="L25" s="25">
        <f t="shared" si="8"/>
        <v>11595.789278938162</v>
      </c>
      <c r="M25" s="25">
        <f t="shared" si="8"/>
        <v>12329.856910856557</v>
      </c>
      <c r="N25" s="25">
        <f t="shared" si="8"/>
        <v>13077.838146991115</v>
      </c>
      <c r="O25" s="25">
        <f>N25</f>
        <v>13077.838146991115</v>
      </c>
    </row>
    <row r="26" spans="2:15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2:15" ht="20" x14ac:dyDescent="0.65">
      <c r="B27" s="26" t="s">
        <v>52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2:15" ht="13" x14ac:dyDescent="0.3">
      <c r="B28" s="102" t="str">
        <f>"• Projected year-end balance: "&amp;TEXT(N25,"$#,##0")&amp;" — up "&amp;TEXT(N25-C6,"$#,##0")&amp;" from the "&amp;TEXT(C6,"$#,##0")&amp;" starting balance."</f>
        <v>• Projected year-end balance: $13,078 — up $8,078 from the $5,000 starting balance.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</row>
    <row r="29" spans="2:15" ht="13" x14ac:dyDescent="0.3">
      <c r="B29" s="102" t="str">
        <f>"• Total net saved over 12 months: "&amp;TEXT(O24,"$#,##0")&amp;", averaging "&amp;TEXT(AVERAGE(C24:N24),"$#,##0")&amp;"/month."</f>
        <v>• Total net saved over 12 months: $8,078, averaging $673/month.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</row>
    <row r="30" spans="2:15" ht="13" x14ac:dyDescent="0.3">
      <c r="B30" s="102" t="str">
        <f>"• Lowest projected balance: "&amp;TEXT(MIN(C25:N25),"$#,##0")&amp;" in "&amp;INDEX(C16:N16,MATCH(MIN(C25:N25),C25:N25,0))&amp;"."</f>
        <v>• Lowest projected balance: $5,600 in Jan.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</row>
    <row r="31" spans="2:15" ht="13" x14ac:dyDescent="0.3">
      <c r="B31" s="102" t="str">
        <f>IF(MIN(C25:N25)&lt;0,"⚠ Balance dips below zero during the year — build a bigger buffer.","✓ Cash balance stays positive every month.")</f>
        <v>✓ Cash balance stays positive every month.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</row>
    <row r="32" spans="2:15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2:15" ht="25" customHeight="1" x14ac:dyDescent="0.6">
      <c r="B33" s="27" t="s">
        <v>53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2:15" ht="25" customHeight="1" x14ac:dyDescent="0.25">
      <c r="B34" s="29" t="s">
        <v>54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2:15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2:15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2:15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2:15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2:15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2:15" ht="25" customHeight="1" x14ac:dyDescent="0.25">
      <c r="B40" s="95" t="s">
        <v>55</v>
      </c>
      <c r="C40" s="96"/>
      <c r="D40" s="96"/>
      <c r="E40" s="97"/>
      <c r="F40" s="5"/>
      <c r="G40" s="30"/>
      <c r="H40" s="31"/>
      <c r="I40" s="31"/>
      <c r="J40" s="31"/>
      <c r="K40" s="31"/>
      <c r="L40" s="31"/>
      <c r="M40" s="31"/>
      <c r="N40" s="31"/>
      <c r="O40" s="32"/>
    </row>
    <row r="41" spans="2:15" x14ac:dyDescent="0.25">
      <c r="B41" s="33"/>
      <c r="C41" s="5"/>
      <c r="D41" s="5"/>
      <c r="E41" s="34"/>
      <c r="F41" s="5"/>
      <c r="G41" s="35"/>
      <c r="H41" s="36"/>
      <c r="I41" s="36"/>
      <c r="J41" s="36"/>
      <c r="K41" s="36"/>
      <c r="L41" s="36"/>
      <c r="M41" s="36"/>
      <c r="N41" s="36"/>
      <c r="O41" s="37"/>
    </row>
    <row r="42" spans="2:15" ht="33" customHeight="1" x14ac:dyDescent="0.25">
      <c r="B42" s="107" t="s">
        <v>56</v>
      </c>
      <c r="C42" s="103"/>
      <c r="D42" s="103"/>
      <c r="E42" s="108"/>
      <c r="F42" s="5"/>
      <c r="G42" s="35"/>
      <c r="H42" s="36"/>
      <c r="I42" s="36"/>
      <c r="J42" s="36"/>
      <c r="K42" s="36"/>
      <c r="L42" s="36"/>
      <c r="M42" s="36"/>
      <c r="N42" s="36"/>
      <c r="O42" s="37"/>
    </row>
    <row r="43" spans="2:15" ht="33" customHeight="1" x14ac:dyDescent="0.25">
      <c r="B43" s="107" t="s">
        <v>57</v>
      </c>
      <c r="C43" s="103"/>
      <c r="D43" s="103"/>
      <c r="E43" s="108"/>
      <c r="F43" s="5"/>
      <c r="G43" s="35"/>
      <c r="H43" s="36"/>
      <c r="I43" s="36"/>
      <c r="J43" s="36"/>
      <c r="K43" s="36"/>
      <c r="L43" s="36"/>
      <c r="M43" s="36"/>
      <c r="N43" s="36"/>
      <c r="O43" s="37"/>
    </row>
    <row r="44" spans="2:15" ht="33" customHeight="1" x14ac:dyDescent="0.25">
      <c r="B44" s="107" t="s">
        <v>58</v>
      </c>
      <c r="C44" s="103"/>
      <c r="D44" s="103"/>
      <c r="E44" s="108"/>
      <c r="F44" s="5"/>
      <c r="G44" s="35"/>
      <c r="H44" s="36"/>
      <c r="I44" s="36"/>
      <c r="J44" s="36"/>
      <c r="K44" s="36"/>
      <c r="L44" s="36"/>
      <c r="M44" s="36"/>
      <c r="N44" s="36"/>
      <c r="O44" s="37"/>
    </row>
    <row r="45" spans="2:15" ht="33" customHeight="1" x14ac:dyDescent="0.25">
      <c r="B45" s="38" t="s">
        <v>59</v>
      </c>
      <c r="C45" s="39"/>
      <c r="D45" s="39"/>
      <c r="E45" s="40"/>
      <c r="F45" s="5"/>
      <c r="G45" s="35"/>
      <c r="H45" s="36"/>
      <c r="I45" s="36"/>
      <c r="J45" s="36"/>
      <c r="K45" s="36"/>
      <c r="L45" s="36"/>
      <c r="M45" s="36"/>
      <c r="N45" s="36"/>
      <c r="O45" s="37"/>
    </row>
    <row r="46" spans="2:15" ht="33" customHeight="1" x14ac:dyDescent="0.25">
      <c r="B46" s="38" t="s">
        <v>60</v>
      </c>
      <c r="C46" s="39"/>
      <c r="D46" s="39"/>
      <c r="E46" s="40"/>
      <c r="F46" s="5"/>
      <c r="G46" s="35"/>
      <c r="H46" s="36"/>
      <c r="I46" s="36"/>
      <c r="J46" s="36"/>
      <c r="K46" s="36"/>
      <c r="L46" s="36"/>
      <c r="M46" s="36"/>
      <c r="N46" s="36"/>
      <c r="O46" s="37"/>
    </row>
    <row r="47" spans="2:15" x14ac:dyDescent="0.25">
      <c r="B47" s="33"/>
      <c r="C47" s="5"/>
      <c r="D47" s="5"/>
      <c r="E47" s="34"/>
      <c r="F47" s="5"/>
      <c r="G47" s="35"/>
      <c r="H47" s="36"/>
      <c r="I47" s="36"/>
      <c r="J47" s="36"/>
      <c r="K47" s="36"/>
      <c r="L47" s="36"/>
      <c r="M47" s="36"/>
      <c r="N47" s="36"/>
      <c r="O47" s="37"/>
    </row>
    <row r="48" spans="2:15" ht="25" customHeight="1" x14ac:dyDescent="0.25">
      <c r="B48" s="109" t="s">
        <v>61</v>
      </c>
      <c r="C48" s="110"/>
      <c r="D48" s="110"/>
      <c r="E48" s="111"/>
      <c r="F48" s="5"/>
      <c r="G48" s="35"/>
      <c r="H48" s="36"/>
      <c r="I48" s="36"/>
      <c r="J48" s="36"/>
      <c r="K48" s="36"/>
      <c r="L48" s="36"/>
      <c r="M48" s="36"/>
      <c r="N48" s="36"/>
      <c r="O48" s="37"/>
    </row>
    <row r="49" spans="2:15" ht="33" customHeight="1" x14ac:dyDescent="0.25">
      <c r="B49" s="107" t="s">
        <v>62</v>
      </c>
      <c r="C49" s="110"/>
      <c r="D49" s="110"/>
      <c r="E49" s="111"/>
      <c r="F49" s="5"/>
      <c r="G49" s="35"/>
      <c r="H49" s="36"/>
      <c r="I49" s="36"/>
      <c r="J49" s="36"/>
      <c r="K49" s="36"/>
      <c r="L49" s="36"/>
      <c r="M49" s="36"/>
      <c r="N49" s="36"/>
      <c r="O49" s="37"/>
    </row>
    <row r="50" spans="2:15" ht="20" customHeight="1" x14ac:dyDescent="0.25">
      <c r="B50" s="107" t="s">
        <v>63</v>
      </c>
      <c r="C50" s="110"/>
      <c r="D50" s="110"/>
      <c r="E50" s="111"/>
      <c r="F50" s="5"/>
      <c r="G50" s="35"/>
      <c r="H50" s="36"/>
      <c r="I50" s="36"/>
      <c r="J50" s="36"/>
      <c r="K50" s="36"/>
      <c r="L50" s="36"/>
      <c r="M50" s="36"/>
      <c r="N50" s="36"/>
      <c r="O50" s="37"/>
    </row>
    <row r="51" spans="2:15" ht="20" customHeight="1" x14ac:dyDescent="0.25">
      <c r="B51" s="104" t="s">
        <v>64</v>
      </c>
      <c r="C51" s="105"/>
      <c r="D51" s="105"/>
      <c r="E51" s="106"/>
      <c r="F51" s="5"/>
      <c r="G51" s="41"/>
      <c r="H51" s="42"/>
      <c r="I51" s="42"/>
      <c r="J51" s="42"/>
      <c r="K51" s="42"/>
      <c r="L51" s="42"/>
      <c r="M51" s="42"/>
      <c r="N51" s="42"/>
      <c r="O51" s="43"/>
    </row>
  </sheetData>
  <sheetProtection algorithmName="SHA-512" hashValue="4aNk+rqO4LW3EoLR5qv06tS6uV3Ab0oPJhGjq19MdTOfaHAAl5kvC/3+0ZJgHMtKQztRXme+rqzXtrRkKIKCXA==" saltValue="sau5b8vroBgIUwJEHSsoeA==" spinCount="100000" sheet="1" objects="1" scenarios="1"/>
  <mergeCells count="43">
    <mergeCell ref="B51:E51"/>
    <mergeCell ref="B42:E42"/>
    <mergeCell ref="B43:E43"/>
    <mergeCell ref="B44:E44"/>
    <mergeCell ref="B48:E48"/>
    <mergeCell ref="B49:E49"/>
    <mergeCell ref="B50:E50"/>
    <mergeCell ref="B40:E40"/>
    <mergeCell ref="E10:F10"/>
    <mergeCell ref="G10:H10"/>
    <mergeCell ref="I10:J10"/>
    <mergeCell ref="K10:L10"/>
    <mergeCell ref="E12:O13"/>
    <mergeCell ref="B28:O28"/>
    <mergeCell ref="B29:O29"/>
    <mergeCell ref="B30:O30"/>
    <mergeCell ref="B31:O31"/>
    <mergeCell ref="M10:O10"/>
    <mergeCell ref="E11:F11"/>
    <mergeCell ref="G11:H11"/>
    <mergeCell ref="I11:J11"/>
    <mergeCell ref="K11:L11"/>
    <mergeCell ref="M11:O11"/>
    <mergeCell ref="E7:F7"/>
    <mergeCell ref="G7:H7"/>
    <mergeCell ref="I7:J7"/>
    <mergeCell ref="K7:L7"/>
    <mergeCell ref="M7:O7"/>
    <mergeCell ref="E9:F9"/>
    <mergeCell ref="G9:H9"/>
    <mergeCell ref="I9:J9"/>
    <mergeCell ref="K9:L9"/>
    <mergeCell ref="M9:O9"/>
    <mergeCell ref="E5:F5"/>
    <mergeCell ref="G5:H5"/>
    <mergeCell ref="I5:J5"/>
    <mergeCell ref="K5:L5"/>
    <mergeCell ref="M5:O5"/>
    <mergeCell ref="E6:F6"/>
    <mergeCell ref="G6:H6"/>
    <mergeCell ref="I6:J6"/>
    <mergeCell ref="K6:L6"/>
    <mergeCell ref="M6:O6"/>
  </mergeCells>
  <hyperlinks>
    <hyperlink ref="B34" r:id="rId1" tooltip="Upgrade to the Pro version" xr:uid="{30A4A5AC-2797-426D-A8AE-3C39D38E114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5189-5D07-446A-8351-B433D72F6FF8}">
  <sheetPr codeName="Sheet345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13" t="s">
        <v>65</v>
      </c>
      <c r="C2" s="113"/>
      <c r="D2" s="113"/>
      <c r="E2" s="113"/>
      <c r="F2" s="113"/>
      <c r="G2" s="113"/>
      <c r="H2" s="113"/>
      <c r="I2" s="113"/>
      <c r="J2" s="113"/>
    </row>
    <row r="3" spans="2:10" x14ac:dyDescent="0.25"/>
    <row r="4" spans="2:10" ht="25" customHeight="1" x14ac:dyDescent="0.3">
      <c r="B4" s="44" t="s">
        <v>66</v>
      </c>
      <c r="C4" s="45" t="s">
        <v>67</v>
      </c>
      <c r="D4" s="46" t="s">
        <v>68</v>
      </c>
      <c r="F4" s="47"/>
      <c r="G4" s="47"/>
      <c r="H4" s="47"/>
      <c r="I4" s="47"/>
      <c r="J4" s="47"/>
    </row>
    <row r="5" spans="2:10" ht="16" customHeight="1" x14ac:dyDescent="0.25">
      <c r="B5" s="114" t="s">
        <v>69</v>
      </c>
      <c r="C5" s="114"/>
      <c r="D5" s="114"/>
      <c r="F5" s="47"/>
      <c r="G5" s="47"/>
      <c r="H5" s="47"/>
      <c r="I5" s="47"/>
      <c r="J5" s="47"/>
    </row>
    <row r="6" spans="2:10" ht="17" customHeight="1" x14ac:dyDescent="0.3">
      <c r="B6" s="48" t="s">
        <v>70</v>
      </c>
      <c r="C6" s="49" t="s">
        <v>71</v>
      </c>
      <c r="D6" s="50" t="s">
        <v>72</v>
      </c>
      <c r="F6" s="47"/>
      <c r="G6" s="47"/>
      <c r="H6" s="47"/>
      <c r="I6" s="47"/>
      <c r="J6" s="47"/>
    </row>
    <row r="7" spans="2:10" ht="17" customHeight="1" x14ac:dyDescent="0.3">
      <c r="B7" s="51" t="s">
        <v>73</v>
      </c>
      <c r="C7" s="52" t="s">
        <v>71</v>
      </c>
      <c r="D7" s="50" t="s">
        <v>72</v>
      </c>
      <c r="F7" s="47"/>
      <c r="G7" s="47"/>
      <c r="H7" s="47"/>
      <c r="I7" s="47"/>
      <c r="J7" s="47"/>
    </row>
    <row r="8" spans="2:10" ht="17" customHeight="1" x14ac:dyDescent="0.3">
      <c r="B8" s="48" t="s">
        <v>74</v>
      </c>
      <c r="C8" s="49" t="s">
        <v>71</v>
      </c>
      <c r="D8" s="50" t="s">
        <v>72</v>
      </c>
      <c r="F8" s="47"/>
      <c r="G8" s="47"/>
      <c r="H8" s="47"/>
      <c r="I8" s="47"/>
      <c r="J8" s="47"/>
    </row>
    <row r="9" spans="2:10" ht="17" customHeight="1" x14ac:dyDescent="0.3">
      <c r="B9" s="53" t="s">
        <v>75</v>
      </c>
      <c r="C9" s="52" t="s">
        <v>71</v>
      </c>
      <c r="D9" s="50" t="s">
        <v>72</v>
      </c>
      <c r="F9" s="47"/>
      <c r="G9" s="47"/>
      <c r="H9" s="47"/>
      <c r="I9" s="47"/>
      <c r="J9" s="47"/>
    </row>
    <row r="10" spans="2:10" ht="16" customHeight="1" x14ac:dyDescent="0.25">
      <c r="B10" s="114" t="s">
        <v>76</v>
      </c>
      <c r="C10" s="115"/>
      <c r="D10" s="115"/>
      <c r="F10" s="47"/>
      <c r="G10" s="47"/>
      <c r="H10" s="47"/>
      <c r="I10" s="47"/>
      <c r="J10" s="47"/>
    </row>
    <row r="11" spans="2:10" ht="17" customHeight="1" x14ac:dyDescent="0.3">
      <c r="B11" s="48" t="s">
        <v>77</v>
      </c>
      <c r="C11" s="54" t="s">
        <v>72</v>
      </c>
      <c r="D11" s="50" t="s">
        <v>72</v>
      </c>
      <c r="F11" s="47"/>
      <c r="G11" s="47"/>
      <c r="H11" s="47"/>
      <c r="I11" s="47"/>
      <c r="J11" s="47"/>
    </row>
    <row r="12" spans="2:10" ht="17" customHeight="1" x14ac:dyDescent="0.3">
      <c r="B12" s="51" t="s">
        <v>78</v>
      </c>
      <c r="C12" s="55" t="s">
        <v>72</v>
      </c>
      <c r="D12" s="50" t="s">
        <v>72</v>
      </c>
      <c r="F12" s="47"/>
      <c r="G12" s="47"/>
      <c r="H12" s="47"/>
      <c r="I12" s="47"/>
      <c r="J12" s="47"/>
    </row>
    <row r="13" spans="2:10" ht="17" customHeight="1" x14ac:dyDescent="0.3">
      <c r="B13" s="56" t="s">
        <v>79</v>
      </c>
      <c r="C13" s="54" t="s">
        <v>72</v>
      </c>
      <c r="D13" s="50" t="s">
        <v>72</v>
      </c>
      <c r="F13" s="47"/>
      <c r="G13" s="47"/>
      <c r="H13" s="47"/>
      <c r="I13" s="47"/>
      <c r="J13" s="47"/>
    </row>
    <row r="14" spans="2:10" ht="16" customHeight="1" x14ac:dyDescent="0.25">
      <c r="B14" s="114" t="s">
        <v>80</v>
      </c>
      <c r="C14" s="116"/>
      <c r="D14" s="116"/>
      <c r="F14" s="47"/>
      <c r="G14" s="47"/>
      <c r="H14" s="47"/>
      <c r="I14" s="47"/>
      <c r="J14" s="47"/>
    </row>
    <row r="15" spans="2:10" ht="17" customHeight="1" x14ac:dyDescent="0.3">
      <c r="B15" s="48" t="s">
        <v>81</v>
      </c>
      <c r="C15" s="54" t="s">
        <v>72</v>
      </c>
      <c r="D15" s="50" t="s">
        <v>72</v>
      </c>
      <c r="F15" s="47"/>
      <c r="G15" s="47"/>
      <c r="H15" s="47"/>
      <c r="I15" s="47"/>
      <c r="J15" s="47"/>
    </row>
    <row r="16" spans="2:10" ht="17" customHeight="1" x14ac:dyDescent="0.3">
      <c r="B16" s="51" t="s">
        <v>82</v>
      </c>
      <c r="C16" s="55" t="s">
        <v>72</v>
      </c>
      <c r="D16" s="50" t="s">
        <v>72</v>
      </c>
      <c r="F16" s="47"/>
      <c r="G16" s="47"/>
      <c r="H16" s="47"/>
      <c r="I16" s="47"/>
      <c r="J16" s="47"/>
    </row>
    <row r="17" spans="2:11" ht="17" customHeight="1" x14ac:dyDescent="0.3">
      <c r="B17" s="48" t="s">
        <v>83</v>
      </c>
      <c r="C17" s="54" t="s">
        <v>72</v>
      </c>
      <c r="D17" s="50" t="s">
        <v>72</v>
      </c>
      <c r="F17" s="47"/>
      <c r="G17" s="47"/>
      <c r="H17" s="47"/>
      <c r="I17" s="47"/>
      <c r="J17" s="47"/>
    </row>
    <row r="18" spans="2:11" ht="17" customHeight="1" x14ac:dyDescent="0.3">
      <c r="B18" s="51" t="s">
        <v>84</v>
      </c>
      <c r="C18" s="52" t="s">
        <v>71</v>
      </c>
      <c r="D18" s="50" t="s">
        <v>72</v>
      </c>
      <c r="F18" s="47"/>
      <c r="G18" s="47"/>
      <c r="H18" s="47"/>
      <c r="I18" s="47"/>
      <c r="J18" s="47"/>
    </row>
    <row r="19" spans="2:11" ht="17" customHeight="1" x14ac:dyDescent="0.3">
      <c r="B19" s="48" t="s">
        <v>85</v>
      </c>
      <c r="C19" s="49" t="s">
        <v>71</v>
      </c>
      <c r="D19" s="50" t="s">
        <v>72</v>
      </c>
      <c r="F19" s="47"/>
      <c r="G19" s="47"/>
      <c r="H19" s="47"/>
      <c r="I19" s="47"/>
      <c r="J19" s="47"/>
    </row>
    <row r="20" spans="2:11" ht="25" customHeight="1" x14ac:dyDescent="0.3">
      <c r="B20" s="44" t="s">
        <v>86</v>
      </c>
      <c r="C20" s="57" t="s">
        <v>87</v>
      </c>
      <c r="D20" s="58" t="s">
        <v>88</v>
      </c>
      <c r="F20" s="47"/>
      <c r="G20" s="47"/>
      <c r="H20" s="47"/>
      <c r="I20" s="47"/>
      <c r="J20" s="47"/>
    </row>
    <row r="21" spans="2:11" x14ac:dyDescent="0.25">
      <c r="F21" s="47"/>
      <c r="G21" s="47"/>
      <c r="H21" s="47"/>
      <c r="I21" s="47"/>
      <c r="J21" s="47"/>
    </row>
    <row r="22" spans="2:11" ht="24" customHeight="1" x14ac:dyDescent="0.25">
      <c r="B22" s="117" t="s">
        <v>89</v>
      </c>
      <c r="C22" s="117"/>
      <c r="D22" s="117"/>
      <c r="F22" s="47"/>
      <c r="G22" s="47"/>
      <c r="H22" s="47"/>
      <c r="I22" s="47"/>
      <c r="J22" s="47"/>
    </row>
    <row r="23" spans="2:11" ht="22" customHeight="1" x14ac:dyDescent="0.25">
      <c r="B23" s="112" t="s">
        <v>90</v>
      </c>
      <c r="C23" s="112"/>
      <c r="D23" s="112"/>
      <c r="F23" s="47"/>
      <c r="G23" s="47"/>
      <c r="H23" s="47"/>
      <c r="I23" s="47"/>
      <c r="J23" s="47"/>
    </row>
    <row r="24" spans="2:11" ht="21" customHeight="1" x14ac:dyDescent="0.25"/>
    <row r="25" spans="2:11" ht="2" customHeight="1" x14ac:dyDescent="0.25">
      <c r="B25" s="59"/>
      <c r="C25" s="59"/>
      <c r="D25" s="59"/>
      <c r="E25" s="59"/>
      <c r="F25" s="59"/>
      <c r="G25" s="59"/>
      <c r="H25" s="59"/>
      <c r="I25" s="59"/>
      <c r="J25" s="59"/>
      <c r="K25" s="59"/>
    </row>
    <row r="26" spans="2:11" ht="21" customHeight="1" x14ac:dyDescent="0.25"/>
    <row r="27" spans="2:11" ht="41" customHeight="1" x14ac:dyDescent="0.25">
      <c r="B27" s="125" t="s">
        <v>91</v>
      </c>
      <c r="C27" s="126"/>
      <c r="D27" s="127"/>
      <c r="F27" s="47"/>
      <c r="G27" s="47"/>
      <c r="H27" s="47"/>
      <c r="I27" s="47"/>
      <c r="J27" s="47"/>
    </row>
    <row r="28" spans="2:11" ht="20" customHeight="1" x14ac:dyDescent="0.3">
      <c r="B28" s="128" t="s">
        <v>92</v>
      </c>
      <c r="C28" s="129"/>
      <c r="D28" s="130"/>
      <c r="F28" s="47"/>
      <c r="G28" s="47"/>
      <c r="H28" s="47"/>
      <c r="I28" s="47"/>
      <c r="J28" s="47"/>
    </row>
    <row r="29" spans="2:11" ht="33.5" customHeight="1" x14ac:dyDescent="0.25">
      <c r="B29" s="131" t="s">
        <v>93</v>
      </c>
      <c r="C29" s="132"/>
      <c r="D29" s="133"/>
      <c r="F29" s="47"/>
      <c r="G29" s="47"/>
      <c r="H29" s="47"/>
      <c r="I29" s="47"/>
      <c r="J29" s="47"/>
    </row>
    <row r="30" spans="2:11" ht="20" customHeight="1" x14ac:dyDescent="0.3">
      <c r="B30" s="134" t="s">
        <v>94</v>
      </c>
      <c r="C30" s="135"/>
      <c r="D30" s="136"/>
      <c r="F30" s="47"/>
      <c r="G30" s="47"/>
      <c r="H30" s="47"/>
      <c r="I30" s="47"/>
      <c r="J30" s="47"/>
    </row>
    <row r="31" spans="2:11" ht="20" customHeight="1" x14ac:dyDescent="0.25">
      <c r="B31" s="137" t="s">
        <v>114</v>
      </c>
      <c r="C31" s="138"/>
      <c r="D31" s="139"/>
      <c r="F31" s="47"/>
      <c r="G31" s="47"/>
      <c r="H31" s="47"/>
      <c r="I31" s="47"/>
      <c r="J31" s="47"/>
    </row>
    <row r="32" spans="2:11" ht="20" customHeight="1" x14ac:dyDescent="0.25">
      <c r="B32" s="140" t="s">
        <v>95</v>
      </c>
      <c r="C32" s="141"/>
      <c r="D32" s="142"/>
      <c r="F32" s="47"/>
      <c r="G32" s="47"/>
      <c r="H32" s="47"/>
      <c r="I32" s="47"/>
      <c r="J32" s="47"/>
    </row>
    <row r="33" spans="2:10" ht="12.5" customHeight="1" x14ac:dyDescent="0.25">
      <c r="B33" s="118" t="s">
        <v>115</v>
      </c>
      <c r="C33" s="119"/>
      <c r="D33" s="120"/>
      <c r="F33" s="47"/>
      <c r="G33" s="47"/>
      <c r="H33" s="47"/>
      <c r="I33" s="47"/>
      <c r="J33" s="47"/>
    </row>
    <row r="34" spans="2:10" ht="29.5" customHeight="1" x14ac:dyDescent="0.25">
      <c r="B34" s="121"/>
      <c r="C34" s="122"/>
      <c r="D34" s="123"/>
      <c r="F34" s="47"/>
      <c r="G34" s="47"/>
      <c r="H34" s="47"/>
      <c r="I34" s="47"/>
      <c r="J34" s="47"/>
    </row>
    <row r="35" spans="2:10" x14ac:dyDescent="0.25"/>
    <row r="36" spans="2:10" ht="2" customHeight="1" x14ac:dyDescent="0.25">
      <c r="B36" s="59"/>
      <c r="C36" s="59"/>
      <c r="D36" s="59"/>
      <c r="E36" s="59"/>
      <c r="F36" s="59"/>
      <c r="G36" s="59"/>
      <c r="H36" s="59"/>
      <c r="I36" s="59"/>
      <c r="J36" s="59"/>
    </row>
    <row r="37" spans="2:10" x14ac:dyDescent="0.25"/>
    <row r="38" spans="2:10" x14ac:dyDescent="0.25">
      <c r="B38" s="124" t="s">
        <v>96</v>
      </c>
      <c r="C38" s="124"/>
      <c r="D38" s="124"/>
      <c r="E38" s="124"/>
      <c r="F38" s="124"/>
      <c r="G38" s="124"/>
      <c r="H38" s="124"/>
      <c r="I38" s="124"/>
      <c r="J38" s="124"/>
    </row>
    <row r="39" spans="2:10" x14ac:dyDescent="0.25">
      <c r="B39" s="124"/>
      <c r="C39" s="124"/>
      <c r="D39" s="124"/>
      <c r="E39" s="124"/>
      <c r="F39" s="124"/>
      <c r="G39" s="124"/>
      <c r="H39" s="124"/>
      <c r="I39" s="124"/>
      <c r="J39" s="124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OY7fOLJ+BZTzm+s20e8dVWhOiiwaZhKWY6xoGvxnJzomMqx1uHntLC1mbDSN++zP+Ig1KxA4GztqqV8ej3D2KQ==" saltValue="rGIYv9Os1heozVhDavy9L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68FA5BD4-F27B-4A26-8285-C7BFFE6EB5A3}"/>
    <hyperlink ref="B33" r:id="rId2" xr:uid="{23A36113-AAEC-4076-994A-53C50D24B2F9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9774B-52CE-4EA0-BF14-D7E780A15D76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0" hidden="1" customWidth="1"/>
    <col min="2" max="14" width="9.1796875" style="60" customWidth="1"/>
    <col min="15" max="15" width="2.6328125" style="60" hidden="1" customWidth="1"/>
    <col min="16" max="16384" width="5" style="60" hidden="1"/>
  </cols>
  <sheetData>
    <row r="1" spans="2:14" ht="14" hidden="1" x14ac:dyDescent="0.3"/>
    <row r="2" spans="2:14" ht="50.15" customHeight="1" x14ac:dyDescent="0.6">
      <c r="B2" s="61"/>
      <c r="C2" s="144" t="s">
        <v>97</v>
      </c>
      <c r="D2" s="144"/>
      <c r="E2" s="144"/>
      <c r="F2" s="144"/>
      <c r="G2" s="144"/>
      <c r="H2" s="144"/>
      <c r="I2" s="144"/>
      <c r="J2" s="145"/>
      <c r="K2" s="145"/>
      <c r="L2" s="145"/>
      <c r="M2" s="145"/>
      <c r="N2" s="145"/>
    </row>
    <row r="3" spans="2:14" ht="7.5" hidden="1" customHeight="1" x14ac:dyDescent="0.3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2:14" ht="7.5" hidden="1" customHeight="1" x14ac:dyDescent="0.3"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2:14" ht="14" x14ac:dyDescent="0.3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2:14" ht="26" x14ac:dyDescent="0.35">
      <c r="B6" s="64">
        <v>4</v>
      </c>
      <c r="C6" s="65" t="s">
        <v>98</v>
      </c>
      <c r="D6" s="66"/>
      <c r="E6" s="66"/>
      <c r="F6" s="66"/>
      <c r="G6" s="66"/>
      <c r="H6" s="67"/>
      <c r="I6" s="66"/>
      <c r="J6" s="67"/>
      <c r="K6" s="67"/>
      <c r="L6" s="67"/>
      <c r="M6" s="67"/>
      <c r="N6" s="63"/>
    </row>
    <row r="7" spans="2:14" ht="15.75" customHeight="1" x14ac:dyDescent="0.3">
      <c r="B7" s="68"/>
      <c r="C7" s="146" t="s">
        <v>99</v>
      </c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63"/>
    </row>
    <row r="8" spans="2:14" ht="3.75" customHeight="1" x14ac:dyDescent="0.35">
      <c r="B8" s="68"/>
      <c r="C8" s="69"/>
      <c r="D8" s="66"/>
      <c r="E8" s="66"/>
      <c r="F8" s="66"/>
      <c r="G8" s="66"/>
      <c r="H8" s="67"/>
      <c r="I8" s="66"/>
      <c r="J8" s="67"/>
      <c r="K8" s="67"/>
      <c r="L8" s="67"/>
      <c r="M8" s="67"/>
      <c r="N8" s="63"/>
    </row>
    <row r="9" spans="2:14" ht="6" customHeight="1" x14ac:dyDescent="0.3">
      <c r="B9" s="70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63"/>
    </row>
    <row r="10" spans="2:14" ht="24.75" customHeight="1" x14ac:dyDescent="0.3">
      <c r="B10" s="70">
        <v>4</v>
      </c>
      <c r="C10" s="148" t="s">
        <v>100</v>
      </c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63"/>
    </row>
    <row r="11" spans="2:14" ht="9.75" hidden="1" customHeight="1" x14ac:dyDescent="0.35">
      <c r="B11" s="63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3"/>
    </row>
    <row r="12" spans="2:14" ht="9.75" hidden="1" customHeight="1" x14ac:dyDescent="0.35">
      <c r="B12" s="63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3"/>
    </row>
    <row r="13" spans="2:14" ht="9.75" customHeight="1" x14ac:dyDescent="0.35">
      <c r="B13" s="63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3"/>
    </row>
    <row r="14" spans="2:14" ht="24.75" customHeight="1" x14ac:dyDescent="0.35">
      <c r="B14" s="64">
        <v>4</v>
      </c>
      <c r="C14" s="71" t="s">
        <v>101</v>
      </c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3"/>
    </row>
    <row r="15" spans="2:14" ht="24.75" customHeight="1" x14ac:dyDescent="0.35">
      <c r="B15" s="63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3"/>
    </row>
    <row r="16" spans="2:14" ht="24.75" customHeight="1" x14ac:dyDescent="0.3">
      <c r="B16" s="70">
        <v>4</v>
      </c>
      <c r="C16" s="143" t="s">
        <v>102</v>
      </c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63"/>
    </row>
    <row r="17" spans="2:14" ht="24.75" customHeight="1" x14ac:dyDescent="0.3">
      <c r="B17" s="70">
        <v>4</v>
      </c>
      <c r="C17" s="143" t="s">
        <v>103</v>
      </c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63"/>
    </row>
    <row r="18" spans="2:14" ht="24.75" customHeight="1" x14ac:dyDescent="0.3">
      <c r="B18" s="70">
        <v>4</v>
      </c>
      <c r="C18" s="143" t="s">
        <v>104</v>
      </c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63"/>
    </row>
    <row r="19" spans="2:14" ht="14.5" x14ac:dyDescent="0.35">
      <c r="B19" s="63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3"/>
    </row>
    <row r="20" spans="2:14" ht="24.75" customHeight="1" x14ac:dyDescent="0.35">
      <c r="B20" s="64">
        <v>4</v>
      </c>
      <c r="C20" s="71" t="s">
        <v>105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3"/>
    </row>
    <row r="21" spans="2:14" ht="14.5" x14ac:dyDescent="0.35">
      <c r="B21" s="63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3"/>
    </row>
    <row r="22" spans="2:14" ht="38.5" customHeight="1" x14ac:dyDescent="0.3">
      <c r="B22" s="70">
        <v>4</v>
      </c>
      <c r="C22" s="143" t="s">
        <v>106</v>
      </c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63"/>
    </row>
    <row r="23" spans="2:14" ht="38.25" customHeight="1" x14ac:dyDescent="0.3">
      <c r="B23" s="70">
        <v>4</v>
      </c>
      <c r="C23" s="143" t="s">
        <v>107</v>
      </c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63"/>
    </row>
    <row r="24" spans="2:14" ht="33.75" customHeight="1" x14ac:dyDescent="0.3">
      <c r="B24" s="70">
        <v>4</v>
      </c>
      <c r="C24" s="143" t="s">
        <v>108</v>
      </c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63"/>
    </row>
    <row r="25" spans="2:14" ht="33.75" customHeight="1" x14ac:dyDescent="0.3">
      <c r="B25" s="70">
        <v>4</v>
      </c>
      <c r="C25" s="143" t="s">
        <v>109</v>
      </c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63"/>
    </row>
    <row r="26" spans="2:14" ht="33.75" customHeight="1" x14ac:dyDescent="0.3">
      <c r="B26" s="70">
        <v>4</v>
      </c>
      <c r="C26" s="143" t="s">
        <v>110</v>
      </c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63"/>
    </row>
    <row r="27" spans="2:14" ht="14.5" x14ac:dyDescent="0.35">
      <c r="B27" s="72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3"/>
    </row>
    <row r="28" spans="2:14" ht="30" customHeight="1" x14ac:dyDescent="0.3">
      <c r="B28" s="73">
        <v>4</v>
      </c>
      <c r="C28" s="149" t="s">
        <v>111</v>
      </c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63"/>
    </row>
    <row r="29" spans="2:14" ht="52.5" customHeight="1" x14ac:dyDescent="0.3">
      <c r="B29" s="74">
        <v>4</v>
      </c>
      <c r="C29" s="151" t="s">
        <v>112</v>
      </c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63"/>
    </row>
    <row r="30" spans="2:14" ht="30" customHeight="1" x14ac:dyDescent="0.3">
      <c r="B30" s="74">
        <v>4</v>
      </c>
      <c r="C30" s="152" t="s">
        <v>113</v>
      </c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63"/>
    </row>
    <row r="31" spans="2:14" ht="14" x14ac:dyDescent="0.3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2:14" ht="14" x14ac:dyDescent="0.3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2:14" ht="14" x14ac:dyDescent="0.3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2:14" ht="14" x14ac:dyDescent="0.3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spans="2:14" ht="14" x14ac:dyDescent="0.3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2:14" ht="14" x14ac:dyDescent="0.3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2:14" ht="14" customHeight="1" x14ac:dyDescent="0.3"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</row>
    <row r="38" spans="2:14" ht="14" customHeight="1" x14ac:dyDescent="0.3"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</row>
    <row r="39" spans="2:14" ht="14" customHeight="1" x14ac:dyDescent="0.3"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</row>
    <row r="40" spans="2:14" ht="14" customHeight="1" x14ac:dyDescent="0.3"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 Forecast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2026-07-19T07:02:21Z</dcterms:created>
  <dcterms:modified xsi:type="dcterms:W3CDTF">2026-07-22T17:26:57Z</dcterms:modified>
</cp:coreProperties>
</file>