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E:\MyDriveBang\ExcelX2024\Excelx Templates Posts\Project Plan Templates\ExportedTemplates\"/>
    </mc:Choice>
  </mc:AlternateContent>
  <xr:revisionPtr revIDLastSave="0" documentId="13_ncr:1_{7E129975-FC1C-48F0-BD6A-54E22A57CC44}" xr6:coauthVersionLast="47" xr6:coauthVersionMax="47" xr10:uidLastSave="{00000000-0000-0000-0000-000000000000}"/>
  <bookViews>
    <workbookView xWindow="-110" yWindow="-110" windowWidth="38620" windowHeight="21100" xr2:uid="{E2D7E7B3-B2F4-4292-894F-B10A3CAE0888}"/>
  </bookViews>
  <sheets>
    <sheet name="19 Phases" sheetId="2" r:id="rId1"/>
    <sheet name="Blank Template" sheetId="3" r:id="rId2"/>
    <sheet name="Instructions" sheetId="4" r:id="rId3"/>
    <sheet name="Free vs Premium" sheetId="5" r:id="rId4"/>
    <sheet name="License" sheetId="6" r:id="rId5"/>
    <sheet name="Analysistabs" sheetId="7" state="veryHidden" r:id="rId6"/>
  </sheets>
  <definedNames>
    <definedName name="ANALYSISTABS" hidden="1">Analysistabs!$N$10</definedName>
    <definedName name="Bahnschrift">Instructions!$B$55:$C$56</definedName>
    <definedName name="_xlnm.Print_Area" localSheetId="0" hidden="1">'19 Phases'!$B$2:$AT$49</definedName>
    <definedName name="_xlnm.Print_Area" localSheetId="1" hidden="1">'Blank Template'!$B$2:$AT$49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N11" i="7" l="1"/>
  <c r="N10" i="7" s="1"/>
  <c r="C4" i="3"/>
  <c r="Z3" i="3"/>
  <c r="C4" i="2"/>
  <c r="Z3" i="2"/>
  <c r="J23" i="3" l="1"/>
  <c r="L3" i="3"/>
  <c r="J23" i="2"/>
  <c r="J21" i="3"/>
  <c r="J43" i="2"/>
  <c r="J38" i="2"/>
  <c r="J37" i="3"/>
  <c r="J35" i="3"/>
  <c r="J14" i="2"/>
  <c r="L13" i="2"/>
  <c r="L11" i="2" s="1"/>
  <c r="J33" i="2"/>
  <c r="J32" i="3"/>
  <c r="J31" i="3"/>
  <c r="AP7" i="3"/>
  <c r="J29" i="3"/>
  <c r="H6" i="3"/>
  <c r="J28" i="2"/>
  <c r="AG3" i="3"/>
  <c r="J22" i="3"/>
  <c r="AT2" i="3"/>
  <c r="AQ2" i="3" s="1"/>
  <c r="J22" i="2"/>
  <c r="J43" i="3"/>
  <c r="J21" i="2"/>
  <c r="J18" i="2"/>
  <c r="J38" i="3"/>
  <c r="J16" i="3"/>
  <c r="J36" i="2"/>
  <c r="J35" i="2"/>
  <c r="J34" i="3"/>
  <c r="J32" i="2"/>
  <c r="H7" i="3"/>
  <c r="S3" i="2"/>
  <c r="J27" i="2"/>
  <c r="L3" i="2"/>
  <c r="J26" i="3"/>
  <c r="J24" i="3"/>
  <c r="J24" i="2"/>
  <c r="H6" i="2"/>
  <c r="J41" i="3"/>
  <c r="J20" i="3"/>
  <c r="J41" i="2"/>
  <c r="J20" i="2"/>
  <c r="J18" i="3"/>
  <c r="J17" i="3"/>
  <c r="J17" i="2"/>
  <c r="J37" i="2"/>
  <c r="J16" i="2"/>
  <c r="J15" i="2"/>
  <c r="AG3" i="2" s="1"/>
  <c r="J14" i="3"/>
  <c r="J34" i="2"/>
  <c r="AP9" i="3"/>
  <c r="J31" i="2"/>
  <c r="J28" i="3"/>
  <c r="J26" i="2"/>
  <c r="J25" i="3"/>
  <c r="J40" i="3"/>
  <c r="J19" i="3"/>
  <c r="J40" i="2"/>
  <c r="J19" i="2"/>
  <c r="AP8" i="2" s="1"/>
  <c r="J39" i="3"/>
  <c r="J39" i="2"/>
  <c r="J36" i="3"/>
  <c r="L13" i="3"/>
  <c r="M13" i="3" s="1"/>
  <c r="N13" i="3" s="1"/>
  <c r="J33" i="3"/>
  <c r="H7" i="2"/>
  <c r="AP8" i="3"/>
  <c r="J29" i="2"/>
  <c r="J25" i="2"/>
  <c r="S3" i="3"/>
  <c r="J15" i="3"/>
  <c r="AT2" i="2"/>
  <c r="AT4" i="2" s="1"/>
  <c r="J27" i="3"/>
  <c r="AQ2" i="2"/>
  <c r="L11" i="3" l="1"/>
  <c r="M12" i="3"/>
  <c r="L12" i="2"/>
  <c r="L12" i="3"/>
  <c r="AT4" i="3"/>
  <c r="M13" i="2"/>
  <c r="AP7" i="2"/>
  <c r="AP9" i="2"/>
  <c r="N12" i="3"/>
  <c r="O13" i="3"/>
  <c r="N13" i="2"/>
  <c r="M12" i="2"/>
  <c r="O12" i="3" l="1"/>
  <c r="P13" i="3"/>
  <c r="N12" i="2"/>
  <c r="O13" i="2"/>
  <c r="Q13" i="3" l="1"/>
  <c r="P12" i="3"/>
  <c r="P13" i="2"/>
  <c r="O12" i="2"/>
  <c r="Q12" i="3" l="1"/>
  <c r="R13" i="3"/>
  <c r="P12" i="2"/>
  <c r="Q13" i="2"/>
  <c r="R12" i="3" l="1"/>
  <c r="S13" i="3"/>
  <c r="Q12" i="2"/>
  <c r="R13" i="2"/>
  <c r="S11" i="3" l="1"/>
  <c r="S12" i="3"/>
  <c r="T13" i="3"/>
  <c r="R12" i="2"/>
  <c r="S13" i="2"/>
  <c r="U13" i="3" l="1"/>
  <c r="T12" i="3"/>
  <c r="S11" i="2"/>
  <c r="S12" i="2"/>
  <c r="T13" i="2"/>
  <c r="V13" i="3" l="1"/>
  <c r="U12" i="3"/>
  <c r="T12" i="2"/>
  <c r="U13" i="2"/>
  <c r="V12" i="3" l="1"/>
  <c r="W13" i="3"/>
  <c r="U12" i="2"/>
  <c r="V13" i="2"/>
  <c r="W12" i="3" l="1"/>
  <c r="X13" i="3"/>
  <c r="W13" i="2"/>
  <c r="V12" i="2"/>
  <c r="X12" i="3" l="1"/>
  <c r="Y13" i="3"/>
  <c r="W12" i="2"/>
  <c r="X13" i="2"/>
  <c r="Y12" i="3" l="1"/>
  <c r="Z13" i="3"/>
  <c r="X12" i="2"/>
  <c r="Y13" i="2"/>
  <c r="Z11" i="3" l="1"/>
  <c r="Z12" i="3"/>
  <c r="AA13" i="3"/>
  <c r="Y12" i="2"/>
  <c r="Z13" i="2"/>
  <c r="AA12" i="3" l="1"/>
  <c r="AB13" i="3"/>
  <c r="Z11" i="2"/>
  <c r="AA13" i="2"/>
  <c r="Z12" i="2"/>
  <c r="AB12" i="3" l="1"/>
  <c r="AC13" i="3"/>
  <c r="AB13" i="2"/>
  <c r="AA12" i="2"/>
  <c r="AC12" i="3" l="1"/>
  <c r="AD13" i="3"/>
  <c r="AB12" i="2"/>
  <c r="AC13" i="2"/>
  <c r="AE13" i="3" l="1"/>
  <c r="AD12" i="3"/>
  <c r="AC12" i="2"/>
  <c r="AD13" i="2"/>
  <c r="AF13" i="3" l="1"/>
  <c r="AE12" i="3"/>
  <c r="AD12" i="2"/>
  <c r="AE13" i="2"/>
  <c r="AG13" i="3" l="1"/>
  <c r="AF12" i="3"/>
  <c r="AE12" i="2"/>
  <c r="AF13" i="2"/>
  <c r="AH13" i="3" l="1"/>
  <c r="AG12" i="3"/>
  <c r="AG11" i="3"/>
  <c r="AG13" i="2"/>
  <c r="AF12" i="2"/>
  <c r="AH12" i="3" l="1"/>
  <c r="AI13" i="3"/>
  <c r="AH13" i="2"/>
  <c r="AG11" i="2"/>
  <c r="AG12" i="2"/>
  <c r="AI12" i="3" l="1"/>
  <c r="AJ13" i="3"/>
  <c r="AI13" i="2"/>
  <c r="AH12" i="2"/>
  <c r="AJ12" i="3" l="1"/>
  <c r="AK13" i="3"/>
  <c r="AJ13" i="2"/>
  <c r="AI12" i="2"/>
  <c r="AL13" i="3" l="1"/>
  <c r="AK12" i="3"/>
  <c r="AJ12" i="2"/>
  <c r="AK13" i="2"/>
  <c r="AM13" i="3" l="1"/>
  <c r="AL12" i="3"/>
  <c r="AK12" i="2"/>
  <c r="AL13" i="2"/>
  <c r="AN13" i="3" l="1"/>
  <c r="AM12" i="3"/>
  <c r="AL12" i="2"/>
  <c r="AM13" i="2"/>
  <c r="AN11" i="3" l="1"/>
  <c r="AN12" i="3"/>
  <c r="AO13" i="3"/>
  <c r="AM12" i="2"/>
  <c r="AN13" i="2"/>
  <c r="AO12" i="3" l="1"/>
  <c r="AP13" i="3"/>
  <c r="AO13" i="2"/>
  <c r="AN12" i="2"/>
  <c r="AN11" i="2"/>
  <c r="AQ13" i="3" l="1"/>
  <c r="AP12" i="3"/>
  <c r="AO12" i="2"/>
  <c r="AP13" i="2"/>
  <c r="AQ12" i="3" l="1"/>
  <c r="AR13" i="3"/>
  <c r="AP12" i="2"/>
  <c r="AQ13" i="2"/>
  <c r="AR12" i="3" l="1"/>
  <c r="AS13" i="3"/>
  <c r="AR13" i="2"/>
  <c r="AQ12" i="2"/>
  <c r="AS12" i="3" l="1"/>
  <c r="AT13" i="3"/>
  <c r="AT12" i="3" s="1"/>
  <c r="AR12" i="2"/>
  <c r="AS13" i="2"/>
  <c r="AS12" i="2" l="1"/>
  <c r="AT13" i="2"/>
  <c r="AT12" i="2" s="1"/>
</calcChain>
</file>

<file path=xl/sharedStrings.xml><?xml version="1.0" encoding="utf-8"?>
<sst xmlns="http://schemas.openxmlformats.org/spreadsheetml/2006/main" count="389" uniqueCount="273">
  <si>
    <t>Project Plan with Phases</t>
  </si>
  <si>
    <t>TOTAL TASKS</t>
  </si>
  <si>
    <t>GATES PASSED</t>
  </si>
  <si>
    <t>CURRENT PHASE</t>
  </si>
  <si>
    <t>NOT STARTED</t>
  </si>
  <si>
    <r>
      <rPr>
        <sz val="20"/>
        <color rgb="FF14506E"/>
        <rFont val="Aptos Display"/>
        <family val="2"/>
        <scheme val="major"/>
      </rPr>
      <t>🎢</t>
    </r>
    <r>
      <rPr>
        <sz val="12"/>
        <color rgb="FF14506E"/>
        <rFont val="Aptos Display"/>
        <family val="2"/>
        <scheme val="major"/>
      </rPr>
      <t xml:space="preserve">
Overall
Progress</t>
    </r>
  </si>
  <si>
    <t>PMBOK Roadmap: Sequential phases with structured delivery</t>
  </si>
  <si>
    <t>Project
Details</t>
  </si>
  <si>
    <t>Project Name</t>
  </si>
  <si>
    <t>Project Catalyst: Enterprise Data Analytics Platform</t>
  </si>
  <si>
    <t>Start Date</t>
  </si>
  <si>
    <t>Sponsor</t>
  </si>
  <si>
    <t>CDO — Thomas Grant</t>
  </si>
  <si>
    <r>
      <rPr>
        <b/>
        <sz val="20"/>
        <color rgb="FF1F2937"/>
        <rFont val="Bahnschrift"/>
        <family val="2"/>
      </rPr>
      <t>🎯</t>
    </r>
    <r>
      <rPr>
        <b/>
        <sz val="12"/>
        <color rgb="FF1F2937"/>
        <rFont val="Bahnschrift"/>
        <family val="2"/>
      </rPr>
      <t xml:space="preserve">
Project
Objective</t>
    </r>
  </si>
  <si>
    <t>Build enterprise analytics platform consolidating 5 data sources into unified dashboards. Deliver self-service reporting for 200+ business users with automated ETL pipelines and role-based access controls.</t>
  </si>
  <si>
    <t>Project Manager</t>
  </si>
  <si>
    <t>Rebecca Frost</t>
  </si>
  <si>
    <t>End Date</t>
  </si>
  <si>
    <t>Budget</t>
  </si>
  <si>
    <t>Completed</t>
  </si>
  <si>
    <t>Department</t>
  </si>
  <si>
    <t>Data &amp; Business Intelligence</t>
  </si>
  <si>
    <t>Created On</t>
  </si>
  <si>
    <t>Methodology</t>
  </si>
  <si>
    <t>Waterfall (PMBOK 7th Ed)</t>
  </si>
  <si>
    <t>Current Phase</t>
  </si>
  <si>
    <t>Phase 3: Execution</t>
  </si>
  <si>
    <t>In progress</t>
  </si>
  <si>
    <t>Created By</t>
  </si>
  <si>
    <t>Last Updated</t>
  </si>
  <si>
    <t>Phase Gates</t>
  </si>
  <si>
    <t>5 gates — sponsor sign-off</t>
  </si>
  <si>
    <t>Next Gate Review</t>
  </si>
  <si>
    <t>May 29 — Gate 3</t>
  </si>
  <si>
    <t>Not started</t>
  </si>
  <si>
    <t>Task Table</t>
  </si>
  <si>
    <t>ID</t>
  </si>
  <si>
    <t>Task Name</t>
  </si>
  <si>
    <t>Deliverable</t>
  </si>
  <si>
    <t>Assigned To</t>
  </si>
  <si>
    <t>Priority</t>
  </si>
  <si>
    <t>Progress</t>
  </si>
  <si>
    <t>Status</t>
  </si>
  <si>
    <t>PHASE 1: INITIATION</t>
  </si>
  <si>
    <t>PH-01</t>
  </si>
  <si>
    <t>Define analytics strategy &amp; business case</t>
  </si>
  <si>
    <t>Strategy Document</t>
  </si>
  <si>
    <t>High</t>
  </si>
  <si>
    <t>PH-02</t>
  </si>
  <si>
    <t>Identify data stakeholders &amp; owners</t>
  </si>
  <si>
    <t>Stakeholder Map</t>
  </si>
  <si>
    <t>PH-03</t>
  </si>
  <si>
    <t>Draft project charter &amp; scope</t>
  </si>
  <si>
    <t>Project Charter</t>
  </si>
  <si>
    <t>PH-04</t>
  </si>
  <si>
    <t>Kick-off meeting with leadership</t>
  </si>
  <si>
    <t>Meeting Minutes</t>
  </si>
  <si>
    <t>Medium</t>
  </si>
  <si>
    <t>PH-05</t>
  </si>
  <si>
    <t>★ GATE 1: Charter sign-off</t>
  </si>
  <si>
    <t>Signed Charter</t>
  </si>
  <si>
    <t>Thomas Grant (Sponsor)</t>
  </si>
  <si>
    <t>Critical</t>
  </si>
  <si>
    <t>PHASE 2: PLANNING</t>
  </si>
  <si>
    <t>PH-06</t>
  </si>
  <si>
    <t>Data source inventory &amp; quality audit</t>
  </si>
  <si>
    <t>Data Catalog</t>
  </si>
  <si>
    <t>Jamal Robinson</t>
  </si>
  <si>
    <t>PH-07</t>
  </si>
  <si>
    <t>ETL pipeline architecture design</t>
  </si>
  <si>
    <t>Architecture Doc</t>
  </si>
  <si>
    <t>Mei-Lin Wu</t>
  </si>
  <si>
    <t>PH-08</t>
  </si>
  <si>
    <t>Dashboard wireframes &amp; KPI definitions</t>
  </si>
  <si>
    <t>Wireframe Deck</t>
  </si>
  <si>
    <t>PH-09</t>
  </si>
  <si>
    <t>Security &amp; access control matrix</t>
  </si>
  <si>
    <t>RBAC Matrix</t>
  </si>
  <si>
    <t>PH-10</t>
  </si>
  <si>
    <t>★ GATE 2: Planning baseline approved</t>
  </si>
  <si>
    <t>Approved Baseline</t>
  </si>
  <si>
    <t>PHASE 3: EXECUTION</t>
  </si>
  <si>
    <t>PH-11</t>
  </si>
  <si>
    <t>Build ETL pipelines (5 data sources)</t>
  </si>
  <si>
    <t>Working Pipelines</t>
  </si>
  <si>
    <t>PH-12</t>
  </si>
  <si>
    <t>Data warehouse schema &amp; modeling</t>
  </si>
  <si>
    <t>Data Model</t>
  </si>
  <si>
    <t>PH-13</t>
  </si>
  <si>
    <t>Executive dashboard development</t>
  </si>
  <si>
    <t>Exec Dashboard</t>
  </si>
  <si>
    <t>Derek Simmons</t>
  </si>
  <si>
    <t>PH-14</t>
  </si>
  <si>
    <t>Operational dashboards (4 departments)</t>
  </si>
  <si>
    <t>Dept Dashboards</t>
  </si>
  <si>
    <t>PH-15</t>
  </si>
  <si>
    <t>Self-service report builder setup</t>
  </si>
  <si>
    <t>Report Templates</t>
  </si>
  <si>
    <t>PH-16</t>
  </si>
  <si>
    <t>★ GATE 3: Build complete review</t>
  </si>
  <si>
    <t>Build Sign-off</t>
  </si>
  <si>
    <t>PHASE 4: MONITORING &amp; CONTROL</t>
  </si>
  <si>
    <t>PH-17</t>
  </si>
  <si>
    <t>Data validation &amp; accuracy testing</t>
  </si>
  <si>
    <t>Test Report</t>
  </si>
  <si>
    <t>PH-18</t>
  </si>
  <si>
    <t>User acceptance testing (business users)</t>
  </si>
  <si>
    <t>UAT Sign-off</t>
  </si>
  <si>
    <t>PH-19</t>
  </si>
  <si>
    <t>Performance tuning &amp; query optimization</t>
  </si>
  <si>
    <t>Perf Report</t>
  </si>
  <si>
    <t>PH-20</t>
  </si>
  <si>
    <t>End-user training (4 sessions × 50)</t>
  </si>
  <si>
    <t>Training Completion</t>
  </si>
  <si>
    <t>PH-21</t>
  </si>
  <si>
    <t>★ GATE 4: Go-live readiness</t>
  </si>
  <si>
    <t>Readiness Checklist</t>
  </si>
  <si>
    <t>PHASE 5: CLOSURE</t>
  </si>
  <si>
    <t>PH-22</t>
  </si>
  <si>
    <t>Production deployment &amp; data cutover</t>
  </si>
  <si>
    <t>Go-Live Confirmation</t>
  </si>
  <si>
    <t>PH-23</t>
  </si>
  <si>
    <t>Hypercare support (5 business days)</t>
  </si>
  <si>
    <t>Issue Log</t>
  </si>
  <si>
    <t>PH-24</t>
  </si>
  <si>
    <t>Lessons learned &amp; documentation</t>
  </si>
  <si>
    <t>Lessons Doc</t>
  </si>
  <si>
    <t>Low</t>
  </si>
  <si>
    <t>06/05/2026</t>
  </si>
  <si>
    <t>PH-25</t>
  </si>
  <si>
    <t>★ GATE 5: Project closure sign-off</t>
  </si>
  <si>
    <t>Closure Report</t>
  </si>
  <si>
    <t>Project Plan with Phases - Instructions</t>
  </si>
  <si>
    <t>FIELD</t>
  </si>
  <si>
    <t>WHAT TO ENTER</t>
  </si>
  <si>
    <t>Enter your project name (e.g., Website Redesign, ERP Migration).</t>
  </si>
  <si>
    <t>Name of the person managing this project.</t>
  </si>
  <si>
    <t>Your department or client name.</t>
  </si>
  <si>
    <t>Auto-calculated. Do not edit (grey cell).</t>
  </si>
  <si>
    <t>Project methodology (e.g., Waterfall, Agile, Hybrid).</t>
  </si>
  <si>
    <t>Number of gate reviews in the project.</t>
  </si>
  <si>
    <t>The phase the project is currently in.</t>
  </si>
  <si>
    <t>Next upcoming gate review or milestone.</t>
  </si>
  <si>
    <t>Total project budget (e.g., $150,000).</t>
  </si>
  <si>
    <t>Executive sponsor name and title.</t>
  </si>
  <si>
    <t>🎯 Project Objective</t>
  </si>
  <si>
    <t>1-2 sentence project goal and measurable success criteria.</t>
  </si>
  <si>
    <t>Name of the person who created this plan.</t>
  </si>
  <si>
    <t>Date this plan was created (MM/DD/YYYY).</t>
  </si>
  <si>
    <t>Date of last update (MM/DD/YYYY).</t>
  </si>
  <si>
    <t>Task Table Columns</t>
  </si>
  <si>
    <t>Unique task identifier (e.g., WF-01). Keep sequential.</t>
  </si>
  <si>
    <t>Clear, action-oriented task description.</t>
  </si>
  <si>
    <t>Output document or artifact this task produces.</t>
  </si>
  <si>
    <t>Team member responsible for this task.</t>
  </si>
  <si>
    <t>Task priority level.</t>
  </si>
  <si>
    <t>Task start date (MM/DD/YYYY).</t>
  </si>
  <si>
    <t>Task end date (MM/DD/YYYY).</t>
  </si>
  <si>
    <t>Enter manually (0% to 100%). Update daily.</t>
  </si>
  <si>
    <t>Auto-calculated. Do not edit.</t>
  </si>
  <si>
    <t>Gantt Chart</t>
  </si>
  <si>
    <t>Auto-generated from Start/End dates. Do not edit. Bars update automatically.</t>
  </si>
  <si>
    <t>Grey / Locked Cells</t>
  </si>
  <si>
    <t>Light grey cells</t>
  </si>
  <si>
    <t>Contain formulas - auto-calculated from your entries.</t>
  </si>
  <si>
    <t>Formula bar blank</t>
  </si>
  <si>
    <t>By design - formulas are hidden for protection.</t>
  </si>
  <si>
    <t>Cannot edit</t>
  </si>
  <si>
    <t>These cells are locked. Only white cells are editable.</t>
  </si>
  <si>
    <t>Tips</t>
  </si>
  <si>
    <t>Phase rows</t>
  </si>
  <si>
    <t>Bold colored rows are section headers. Enter tasks below them.</t>
  </si>
  <si>
    <t>Dropdowns</t>
  </si>
  <si>
    <t>Click cells with small arrows to see available options.</t>
  </si>
  <si>
    <t>Dates</t>
  </si>
  <si>
    <t>Use MM/DD/YYYY format for all date fields.</t>
  </si>
  <si>
    <t>Enter manually (0% to 100%). Update daily as work progresses.</t>
  </si>
  <si>
    <t>Auto-calculated from Progress. 100%=Completed, 1-99%=In progress, 0%=Not started.</t>
  </si>
  <si>
    <t>Save often</t>
  </si>
  <si>
    <t>File &gt; Save As to create backup versions.</t>
  </si>
  <si>
    <t>Need More Features?</t>
  </si>
  <si>
    <t>More tasks</t>
  </si>
  <si>
    <t>FREE version supports 25 tasks. Premium = unlimited tasks with auto-expanding rows.</t>
  </si>
  <si>
    <t>Longer Gantt</t>
  </si>
  <si>
    <t>FREE = 5-week Gantt. Premium = 9-week dynamic view with zoom in/out.</t>
  </si>
  <si>
    <t>Unlimited Projects</t>
  </si>
  <si>
    <t>Premium supports unlimited project sheets with one-click duplication.</t>
  </si>
  <si>
    <t>Fully Unlocked</t>
  </si>
  <si>
    <t>All cells editable. No locked sheets, no hidden formulas, no restrictions.</t>
  </si>
  <si>
    <t>Fully Customizable</t>
  </si>
  <si>
    <t>Easily customize colors, layout, and fields to suit any project type or industry.</t>
  </si>
  <si>
    <t>Get Premium Template</t>
  </si>
  <si>
    <t>Visit analysistabs.org/product/simple-multiple-project-tracking-template-excel/</t>
  </si>
  <si>
    <t>Excel PM Templates by PNRao | Excelx.com | Powered by Analysistabs®</t>
  </si>
  <si>
    <t>FREE vs PREMIUM COMPARISON</t>
  </si>
  <si>
    <t>Feature</t>
  </si>
  <si>
    <t>Free Template</t>
  </si>
  <si>
    <t>Premium Templates</t>
  </si>
  <si>
    <t>Project Scope</t>
  </si>
  <si>
    <t>Single Project Only</t>
  </si>
  <si>
    <t>Multiple &amp; Unlimited Projects</t>
  </si>
  <si>
    <t>Visual Themes</t>
  </si>
  <si>
    <t>Standard Light Mode</t>
  </si>
  <si>
    <t>Light &amp; Dark Mode</t>
  </si>
  <si>
    <t>Timeline View</t>
  </si>
  <si>
    <t>5-Week Static Sprint</t>
  </si>
  <si>
    <t>9-Week Dynamic View with Zoom In/Out</t>
  </si>
  <si>
    <t>Smart Filtering</t>
  </si>
  <si>
    <t>No Filtering</t>
  </si>
  <si>
    <r>
      <t xml:space="preserve">Filter by </t>
    </r>
    <r>
      <rPr>
        <b/>
        <sz val="14"/>
        <color theme="7" tint="-0.499984740745262"/>
        <rFont val="Aptos Narrow"/>
        <family val="2"/>
        <scheme val="minor"/>
      </rPr>
      <t xml:space="preserve">Project, Team Member, </t>
    </r>
    <r>
      <rPr>
        <sz val="14"/>
        <color theme="7" tint="-0.499984740745262"/>
        <rFont val="Aptos Narrow"/>
        <family val="2"/>
        <scheme val="minor"/>
      </rPr>
      <t xml:space="preserve">or </t>
    </r>
    <r>
      <rPr>
        <b/>
        <sz val="14"/>
        <color theme="7" tint="-0.499984740745262"/>
        <rFont val="Aptos Narrow"/>
        <family val="2"/>
        <scheme val="minor"/>
      </rPr>
      <t>Status</t>
    </r>
  </si>
  <si>
    <t>Edit Mode</t>
  </si>
  <si>
    <t>Standard Input</t>
  </si>
  <si>
    <t>One-Click Highlight for all Editable Cells</t>
  </si>
  <si>
    <t>Custom Schedules</t>
  </si>
  <si>
    <t>Standard Calendar</t>
  </si>
  <si>
    <t>Advanced Weekend &amp; Official Holiday Logic</t>
  </si>
  <si>
    <t>Resource Tracking</t>
  </si>
  <si>
    <t>Not Included</t>
  </si>
  <si>
    <t>Resource Active Workload Heatmap</t>
  </si>
  <si>
    <t>Timeline Tools</t>
  </si>
  <si>
    <t>Basic View</t>
  </si>
  <si>
    <t>Highlight Today, Weekends, Holidays, &amp; Overdue</t>
  </si>
  <si>
    <t>Capacity</t>
  </si>
  <si>
    <t>25 Task Records</t>
  </si>
  <si>
    <t>Unlimited Tasks (Portfolio Scale)</t>
  </si>
  <si>
    <t>Dashboard</t>
  </si>
  <si>
    <t>1 Simple Gauge</t>
  </si>
  <si>
    <t>Full Executive Portfolio Dashboard</t>
  </si>
  <si>
    <t>Formula Access</t>
  </si>
  <si>
    <t>Locked &amp; Protected</t>
  </si>
  <si>
    <t>100% Unlocked &amp; Fully Customizable</t>
  </si>
  <si>
    <t>Price</t>
  </si>
  <si>
    <t>FREE</t>
  </si>
  <si>
    <t>$49 (One-Time Payment)</t>
  </si>
  <si>
    <t>License Terms</t>
  </si>
  <si>
    <t xml:space="preserve">Analysistabs® License Agreement </t>
  </si>
  <si>
    <t xml:space="preserve">Licensed Product: Single User License to Analysistabs® Project Management Template </t>
  </si>
  <si>
    <t xml:space="preserve">Single User License: Allows 1 User – 2 Devices. </t>
  </si>
  <si>
    <t xml:space="preserve">Grant of Licenses </t>
  </si>
  <si>
    <t>Purchase of our Premium Template(s) gives rights for one active user (1 customer who purchased our premium template(s)) to use the file(s).</t>
  </si>
  <si>
    <t>As an owner of this license</t>
  </si>
  <si>
    <t>•</t>
  </si>
  <si>
    <t>You can make copies for your own use.</t>
  </si>
  <si>
    <t>You must first remove our brand before exporting sheets, pages, slides as PDF and printing the files.</t>
  </si>
  <si>
    <t>You can export our template sheets/pages/slides as PDF &amp; share PDF with others</t>
  </si>
  <si>
    <t>You can print sheets, pages and slides and share the hard copies</t>
  </si>
  <si>
    <t>You can use the files in one or two devices of yours</t>
  </si>
  <si>
    <t xml:space="preserve">•
</t>
  </si>
  <si>
    <t>You can edit the files as needed (password provided for locked sheets), 
except for the ReadMe and License sheets, which are non-editable.</t>
  </si>
  <si>
    <t>You must not remove our copyright notices and Licence sheets from the Templates. Instead, you can hide this Sheet.</t>
  </si>
  <si>
    <t>NOT ALLOWED</t>
  </si>
  <si>
    <t>The templates (.xlsx,.xlsm, .docx, .pptx) files should not be shared with others</t>
  </si>
  <si>
    <t>Copies should not be made by anyone other than license owner</t>
  </si>
  <si>
    <t>You cannot sell the files/templates commercially</t>
  </si>
  <si>
    <t xml:space="preserve">You cannot transfer the license to another person. </t>
  </si>
  <si>
    <t>Liability</t>
  </si>
  <si>
    <t>Analysistabs® will not be liable for any damages due to any business decisions taken based on the templates.</t>
  </si>
  <si>
    <t>We put our maximum efforts to build each of the templates to provide best value to your investment on our templates. We developed our templates by following best practices to create world-class and professional templates in every phase of the development.</t>
  </si>
  <si>
    <t>We have tested thoroughly to ensure the accuracy of the templates. We are happy to hear from you, we value your feedback to add new features, templates or fix the bugs (if any). Please email your valuable feedback to info@analysistabs.com.</t>
  </si>
  <si>
    <t xml:space="preserve">   DO NOT DELETE OR MODIFY THIS SHEET</t>
  </si>
  <si>
    <t>WARNING — SYSTEM SHEET</t>
  </si>
  <si>
    <t>This sheet is required for the template to function correctly.</t>
  </si>
  <si>
    <t>It contains essential configuration used by formulas, conditional formatting,</t>
  </si>
  <si>
    <t>Gantt chart rendering, progress bars, and KPI calculations.</t>
  </si>
  <si>
    <t>If this sheet is deleted or modified:</t>
  </si>
  <si>
    <t>•  Gantt chart bars will stop rendering</t>
  </si>
  <si>
    <t>•  Progress bars will show errors</t>
  </si>
  <si>
    <t>•  KPI cards will display #REF! errors</t>
  </si>
  <si>
    <t>•  Conditional formatting will break</t>
  </si>
  <si>
    <t>•  Auto-calculated fields will stop working</t>
  </si>
  <si>
    <t>This sheet will be hidden when the template is exported.</t>
  </si>
  <si>
    <t>Users will not see this sheet in the downloaded file.</t>
  </si>
  <si>
    <t>Analysistabs® | Excelx.com | Template Configuration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</si>
</sst>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164" formatCode=";;"/>
    <numFmt numFmtId="165" formatCode="mm/dd/yyyy"/>
    <numFmt numFmtId="166" formatCode="dd"/>
    <numFmt numFmtId="167" formatCode="yyyy\-mm\-dd"/>
    <numFmt numFmtId="168" formatCode="d"/>
    <numFmt numFmtId="169" formatCode="mm/dd/yyyy;@"/>
    <numFmt numFmtId="170" formatCode=";;;"/>
  </numFmts>
  <fonts count="66" x14ac:knownFonts="1">
    <font>
      <sz val="11"/>
      <color theme="1"/>
      <name val="Calibri"/>
      <family val="2"/>
    </font>
    <font>
      <sz val="11"/>
      <color theme="1"/>
      <name val="Calibri"/>
      <family val="2"/>
    </font>
    <font>
      <b/>
      <sz val="11"/>
      <color rgb="FFFFFFFF"/>
      <name val="Aptos Display"/>
      <family val="2"/>
      <scheme val="major"/>
    </font>
    <font>
      <b/>
      <sz val="20"/>
      <color rgb="FF14506E"/>
      <name val="Bahnschrift"/>
      <family val="2"/>
    </font>
    <font>
      <sz val="16"/>
      <color rgb="FF14506E"/>
      <name val="Bahnschrift"/>
      <family val="2"/>
    </font>
    <font>
      <sz val="16"/>
      <color rgb="FF0A6F4D"/>
      <name val="Bahnschrift"/>
      <family val="2"/>
    </font>
    <font>
      <sz val="16"/>
      <color rgb="FF935F07"/>
      <name val="Bahnschrift"/>
      <family val="2"/>
    </font>
    <font>
      <sz val="16"/>
      <color rgb="FF4A525C"/>
      <name val="Bahnschrift"/>
      <family val="2"/>
    </font>
    <font>
      <sz val="12"/>
      <color rgb="FF14506E"/>
      <name val="Aptos Display"/>
      <family val="2"/>
      <scheme val="major"/>
    </font>
    <font>
      <sz val="20"/>
      <color rgb="FF14506E"/>
      <name val="Aptos Display"/>
      <family val="2"/>
      <scheme val="major"/>
    </font>
    <font>
      <sz val="14"/>
      <color rgb="FF1E293B"/>
      <name val="Bahnschrift"/>
      <family val="2"/>
    </font>
    <font>
      <sz val="11"/>
      <color rgb="FF1E293B"/>
      <name val="Aptos Display"/>
      <family val="2"/>
      <scheme val="major"/>
    </font>
    <font>
      <sz val="11"/>
      <color theme="1"/>
      <name val="Aptos Display"/>
      <family val="2"/>
      <scheme val="major"/>
    </font>
    <font>
      <i/>
      <sz val="10"/>
      <color rgb="FF14506E"/>
      <name val="Aptos Display"/>
      <family val="2"/>
      <scheme val="major"/>
    </font>
    <font>
      <b/>
      <sz val="28"/>
      <color rgb="FF14506E"/>
      <name val="Bahnschrift"/>
      <family val="2"/>
    </font>
    <font>
      <b/>
      <sz val="28"/>
      <color rgb="FF0A6F4D"/>
      <name val="Bahnschrift"/>
      <family val="2"/>
    </font>
    <font>
      <b/>
      <sz val="18"/>
      <color rgb="FF935F07"/>
      <name val="Bahnschrift"/>
      <family val="2"/>
    </font>
    <font>
      <b/>
      <sz val="28"/>
      <color rgb="FF4A525C"/>
      <name val="Bahnschrift"/>
      <family val="2"/>
    </font>
    <font>
      <sz val="11"/>
      <color theme="1" tint="9.9978637043366805E-2"/>
      <name val="Calibri"/>
      <family val="2"/>
    </font>
    <font>
      <sz val="12"/>
      <color rgb="FF14506E"/>
      <name val="Bahnschrift"/>
      <family val="2"/>
    </font>
    <font>
      <b/>
      <sz val="11"/>
      <color rgb="FF14506E"/>
      <name val="Bahnschrift"/>
      <family val="2"/>
    </font>
    <font>
      <sz val="11"/>
      <color rgb="FF1F2937"/>
      <name val="Aptos Display"/>
      <family val="2"/>
      <scheme val="major"/>
    </font>
    <font>
      <b/>
      <sz val="11"/>
      <color rgb="FF1F2937"/>
      <name val="Bahnschrift"/>
      <family val="2"/>
    </font>
    <font>
      <b/>
      <sz val="20"/>
      <color rgb="FF1F2937"/>
      <name val="Bahnschrift"/>
      <family val="2"/>
    </font>
    <font>
      <b/>
      <sz val="12"/>
      <color rgb="FF1F2937"/>
      <name val="Bahnschrift"/>
      <family val="2"/>
    </font>
    <font>
      <sz val="12"/>
      <color rgb="FF1F2937"/>
      <name val="Aptos Display"/>
      <family val="2"/>
      <scheme val="major"/>
    </font>
    <font>
      <sz val="11"/>
      <color theme="1"/>
      <name val="Bahnschrift"/>
      <family val="2"/>
    </font>
    <font>
      <sz val="11"/>
      <color rgb="FF1F2937"/>
      <name val="Bahnschrift"/>
      <family val="2"/>
    </font>
    <font>
      <sz val="11"/>
      <color rgb="FF1F2937"/>
      <name val="Calibri"/>
      <family val="2"/>
    </font>
    <font>
      <b/>
      <sz val="15"/>
      <color rgb="FFFFFFFF"/>
      <name val="Aptos Display"/>
      <family val="2"/>
      <scheme val="major"/>
    </font>
    <font>
      <b/>
      <sz val="11"/>
      <color rgb="FFFFFFFF"/>
      <name val="Bahnschrift"/>
      <family val="2"/>
    </font>
    <font>
      <sz val="11"/>
      <color rgb="FF16769A"/>
      <name val="Aptos Display"/>
      <family val="2"/>
      <scheme val="major"/>
    </font>
    <font>
      <b/>
      <sz val="11"/>
      <color rgb="FF16769A"/>
      <name val="Aptos Display"/>
      <family val="2"/>
      <scheme val="major"/>
    </font>
    <font>
      <sz val="11"/>
      <color rgb="FF787878"/>
      <name val="Aptos Display"/>
      <family val="2"/>
      <scheme val="major"/>
    </font>
    <font>
      <b/>
      <sz val="11"/>
      <color rgb="FF1F2937"/>
      <name val="Aptos Display"/>
      <family val="2"/>
      <scheme val="major"/>
    </font>
    <font>
      <sz val="11"/>
      <color theme="1"/>
      <name val="Aptos Display"/>
      <family val="2"/>
    </font>
    <font>
      <b/>
      <sz val="18"/>
      <color rgb="FF14506E"/>
      <name val="Aptos Display"/>
      <family val="2"/>
    </font>
    <font>
      <b/>
      <sz val="11"/>
      <color theme="1"/>
      <name val="Aptos Display"/>
      <family val="2"/>
    </font>
    <font>
      <b/>
      <sz val="11"/>
      <color rgb="FFFFFFFF"/>
      <name val="Aptos Display"/>
      <family val="2"/>
    </font>
    <font>
      <b/>
      <sz val="12"/>
      <color rgb="FF14506E"/>
      <name val="Aptos Display"/>
      <family val="2"/>
    </font>
    <font>
      <u/>
      <sz val="11"/>
      <color theme="10"/>
      <name val="Calibri"/>
      <family val="2"/>
    </font>
    <font>
      <sz val="12"/>
      <color rgb="FFFFFFFF"/>
      <name val="Calibri"/>
      <family val="2"/>
    </font>
    <font>
      <b/>
      <sz val="28"/>
      <color theme="1"/>
      <name val="Aptos Narrow"/>
      <family val="2"/>
      <scheme val="minor"/>
    </font>
    <font>
      <b/>
      <sz val="16"/>
      <name val="Bahnschrift"/>
      <family val="2"/>
    </font>
    <font>
      <sz val="14"/>
      <color theme="1"/>
      <name val="Aptos Narrow"/>
      <family val="2"/>
      <scheme val="minor"/>
    </font>
    <font>
      <sz val="14"/>
      <color theme="7" tint="-0.499984740745262"/>
      <name val="Aptos Narrow"/>
      <family val="2"/>
      <scheme val="minor"/>
    </font>
    <font>
      <b/>
      <sz val="14"/>
      <color theme="7" tint="-0.499984740745262"/>
      <name val="Aptos Narrow"/>
      <family val="2"/>
      <scheme val="minor"/>
    </font>
    <font>
      <sz val="11"/>
      <color theme="1"/>
      <name val="Aptos Narrow"/>
      <family val="2"/>
      <scheme val="minor"/>
    </font>
    <font>
      <sz val="11"/>
      <color theme="1"/>
      <name val="Aptos"/>
      <family val="2"/>
    </font>
    <font>
      <sz val="11"/>
      <color rgb="FF262626"/>
      <name val="Aptos"/>
      <family val="2"/>
    </font>
    <font>
      <b/>
      <sz val="26"/>
      <color rgb="FF0F4E66"/>
      <name val="Aptos"/>
      <family val="2"/>
    </font>
    <font>
      <sz val="11"/>
      <color rgb="FF262626"/>
      <name val="Webdings"/>
      <family val="1"/>
      <charset val="2"/>
    </font>
    <font>
      <sz val="18"/>
      <color rgb="FF000000"/>
      <name val="Webdings"/>
      <family val="1"/>
      <charset val="2"/>
    </font>
    <font>
      <sz val="20"/>
      <color rgb="FF262626"/>
      <name val="Aptos"/>
      <family val="2"/>
    </font>
    <font>
      <sz val="11"/>
      <color rgb="FF000000"/>
      <name val="Webdings"/>
      <family val="1"/>
      <charset val="2"/>
    </font>
    <font>
      <sz val="12"/>
      <color rgb="FF262626"/>
      <name val="Aptos"/>
      <family val="2"/>
    </font>
    <font>
      <sz val="20"/>
      <color rgb="FF000000"/>
      <name val="Aptos"/>
      <family val="2"/>
    </font>
    <font>
      <u/>
      <sz val="14"/>
      <color rgb="FF262626"/>
      <name val="Aptos"/>
      <family val="2"/>
    </font>
    <font>
      <sz val="1"/>
      <color rgb="FFFFFFFF"/>
      <name val="Calibri"/>
      <family val="2"/>
    </font>
    <font>
      <b/>
      <sz val="18"/>
      <color rgb="FFFFFFFF"/>
      <name val="Calibri"/>
      <family val="2"/>
    </font>
    <font>
      <b/>
      <sz val="14"/>
      <color rgb="FFB41E1E"/>
      <name val="Calibri"/>
      <family val="2"/>
    </font>
    <font>
      <sz val="11"/>
      <color rgb="FF3C3C3C"/>
      <name val="Calibri"/>
      <family val="2"/>
    </font>
    <font>
      <b/>
      <sz val="11"/>
      <color rgb="FFB41E1E"/>
      <name val="Calibri"/>
      <family val="2"/>
    </font>
    <font>
      <sz val="11"/>
      <color theme="0"/>
      <name val="Aptos"/>
      <family val="2"/>
    </font>
    <font>
      <i/>
      <sz val="11"/>
      <color rgb="FF646464"/>
      <name val="Calibri"/>
      <family val="2"/>
    </font>
    <font>
      <sz val="11"/>
      <color rgb="FF29266C"/>
      <name val="Calibri"/>
      <family val="2"/>
    </font>
  </fonts>
  <fills count="37">
    <fill>
      <patternFill patternType="none"/>
    </fill>
    <fill>
      <patternFill patternType="gray125"/>
    </fill>
    <fill>
      <patternFill patternType="solid">
        <fgColor rgb="FF00A0C8"/>
        <bgColor indexed="64"/>
      </patternFill>
    </fill>
    <fill>
      <patternFill patternType="solid">
        <fgColor rgb="FFEAF4FE"/>
        <bgColor indexed="64"/>
      </patternFill>
    </fill>
    <fill>
      <patternFill patternType="solid">
        <fgColor rgb="FFCCEFF6"/>
        <bgColor indexed="64"/>
      </patternFill>
    </fill>
    <fill>
      <patternFill patternType="solid">
        <fgColor rgb="FFCFF1E6"/>
        <bgColor indexed="64"/>
      </patternFill>
    </fill>
    <fill>
      <patternFill patternType="solid">
        <fgColor rgb="FFFDECCE"/>
        <bgColor indexed="64"/>
      </patternFill>
    </fill>
    <fill>
      <patternFill patternType="solid">
        <fgColor rgb="FFE4E8ED"/>
        <bgColor indexed="64"/>
      </patternFill>
    </fill>
    <fill>
      <patternFill patternType="solid">
        <fgColor rgb="FFF1F5F9"/>
        <bgColor indexed="64"/>
      </patternFill>
    </fill>
    <fill>
      <patternFill patternType="solid">
        <fgColor rgb="FFE6F7FA"/>
        <bgColor indexed="64"/>
      </patternFill>
    </fill>
    <fill>
      <patternFill patternType="solid">
        <fgColor rgb="FFFDFEFF"/>
        <bgColor indexed="64"/>
      </patternFill>
    </fill>
    <fill>
      <patternFill patternType="solid">
        <fgColor rgb="FFF5F5F5"/>
        <bgColor indexed="64"/>
      </patternFill>
    </fill>
    <fill>
      <patternFill patternType="solid">
        <fgColor theme="0"/>
        <bgColor indexed="64"/>
      </patternFill>
    </fill>
    <fill>
      <patternFill patternType="solid">
        <fgColor rgb="FFFEFEFE"/>
        <bgColor indexed="64"/>
      </patternFill>
    </fill>
    <fill>
      <patternFill patternType="solid">
        <fgColor rgb="FF14506E"/>
        <bgColor indexed="64"/>
      </patternFill>
    </fill>
    <fill>
      <patternFill patternType="solid">
        <fgColor rgb="FF1E293B"/>
        <bgColor indexed="64"/>
      </patternFill>
    </fill>
    <fill>
      <patternFill patternType="solid">
        <fgColor rgb="FFB4B4B4"/>
        <bgColor indexed="64"/>
      </patternFill>
    </fill>
    <fill>
      <patternFill patternType="solid">
        <fgColor rgb="FFF5FBFE"/>
        <bgColor indexed="64"/>
      </patternFill>
    </fill>
    <fill>
      <patternFill patternType="solid">
        <fgColor rgb="FFFFFFFF"/>
        <bgColor indexed="64"/>
      </patternFill>
    </fill>
    <fill>
      <patternFill patternType="solid">
        <fgColor rgb="FFF0F0F0"/>
        <bgColor indexed="64"/>
      </patternFill>
    </fill>
    <fill>
      <patternFill patternType="gray0625"/>
    </fill>
    <fill>
      <patternFill patternType="gray0625">
        <bgColor rgb="FFFEFEFE"/>
      </patternFill>
    </fill>
    <fill>
      <patternFill patternType="solid">
        <fgColor rgb="FFFAFAFA"/>
        <bgColor indexed="64"/>
      </patternFill>
    </fill>
    <fill>
      <patternFill patternType="solid">
        <fgColor rgb="FFE6F1FB"/>
        <bgColor indexed="64"/>
      </patternFill>
    </fill>
    <fill>
      <gradientFill degree="90">
        <stop position="0">
          <color theme="7" tint="0.80001220740379042"/>
        </stop>
        <stop position="1">
          <color theme="0"/>
        </stop>
      </gradientFill>
    </fill>
    <fill>
      <patternFill patternType="solid">
        <fgColor theme="7" tint="0.79998168889431442"/>
        <bgColor indexed="64"/>
      </patternFill>
    </fill>
    <fill>
      <patternFill patternType="solid">
        <fgColor theme="6" tint="0.79998168889431442"/>
        <bgColor indexed="64"/>
      </patternFill>
    </fill>
    <fill>
      <patternFill patternType="solid">
        <fgColor rgb="FFE8F7FC"/>
        <bgColor indexed="64"/>
      </patternFill>
    </fill>
    <fill>
      <patternFill patternType="solid">
        <fgColor theme="0"/>
        <bgColor theme="7" tint="0.79998168889431442"/>
      </patternFill>
    </fill>
    <fill>
      <patternFill patternType="solid">
        <fgColor theme="9" tint="0.79998168889431442"/>
        <bgColor indexed="64"/>
      </patternFill>
    </fill>
    <fill>
      <patternFill patternType="solid">
        <fgColor rgb="FFCFEDF8"/>
        <bgColor indexed="64"/>
      </patternFill>
    </fill>
    <fill>
      <patternFill patternType="solid">
        <fgColor rgb="FFFBFBFB"/>
        <bgColor indexed="64"/>
      </patternFill>
    </fill>
    <fill>
      <patternFill patternType="solid">
        <fgColor rgb="FFF2F2F2"/>
        <bgColor indexed="64"/>
      </patternFill>
    </fill>
    <fill>
      <patternFill patternType="solid">
        <fgColor rgb="FFD8DBE4"/>
        <bgColor indexed="64"/>
      </patternFill>
    </fill>
    <fill>
      <patternFill patternType="solid">
        <fgColor rgb="FFDC2626"/>
        <bgColor indexed="64"/>
      </patternFill>
    </fill>
    <fill>
      <patternFill patternType="solid">
        <fgColor rgb="FFFFCCCC"/>
        <bgColor indexed="64"/>
      </patternFill>
    </fill>
    <fill>
      <patternFill patternType="solid">
        <fgColor rgb="FFB4E8F2"/>
        <bgColor indexed="64"/>
      </patternFill>
    </fill>
  </fills>
  <borders count="56">
    <border>
      <left/>
      <right/>
      <top/>
      <bottom/>
      <diagonal/>
    </border>
    <border>
      <left style="thin">
        <color rgb="FFEAF4FE"/>
      </left>
      <right/>
      <top style="thin">
        <color rgb="FFEAF4FE"/>
      </top>
      <bottom/>
      <diagonal/>
    </border>
    <border>
      <left/>
      <right/>
      <top style="thin">
        <color rgb="FFEAF4FE"/>
      </top>
      <bottom/>
      <diagonal/>
    </border>
    <border>
      <left/>
      <right style="thin">
        <color rgb="FFEAF4FE"/>
      </right>
      <top style="thin">
        <color rgb="FFEAF4FE"/>
      </top>
      <bottom/>
      <diagonal/>
    </border>
    <border>
      <left style="thin">
        <color rgb="FFEAF4FE"/>
      </left>
      <right/>
      <top/>
      <bottom/>
      <diagonal/>
    </border>
    <border>
      <left/>
      <right style="thin">
        <color rgb="FFEAF4FE"/>
      </right>
      <top/>
      <bottom/>
      <diagonal/>
    </border>
    <border>
      <left style="thin">
        <color rgb="FFEAF4FE"/>
      </left>
      <right/>
      <top/>
      <bottom style="thin">
        <color rgb="FFEAF4FE"/>
      </bottom>
      <diagonal/>
    </border>
    <border>
      <left/>
      <right/>
      <top/>
      <bottom style="thin">
        <color rgb="FFEAF4FE"/>
      </bottom>
      <diagonal/>
    </border>
    <border>
      <left/>
      <right style="thin">
        <color rgb="FFEAF4FE"/>
      </right>
      <top/>
      <bottom style="thin">
        <color rgb="FFEAF4FE"/>
      </bottom>
      <diagonal/>
    </border>
    <border>
      <left style="thin">
        <color theme="9" tint="0.79995117038483843"/>
      </left>
      <right style="thin">
        <color theme="9" tint="0.79998168889431442"/>
      </right>
      <top style="thin">
        <color theme="9" tint="0.79995117038483843"/>
      </top>
      <bottom style="thin">
        <color theme="9" tint="0.79998168889431442"/>
      </bottom>
      <diagonal/>
    </border>
    <border>
      <left style="thin">
        <color theme="9" tint="0.79998168889431442"/>
      </left>
      <right/>
      <top style="thin">
        <color theme="9" tint="0.79995117038483843"/>
      </top>
      <bottom style="thin">
        <color theme="9" tint="0.79998168889431442"/>
      </bottom>
      <diagonal/>
    </border>
    <border>
      <left/>
      <right/>
      <top style="thin">
        <color theme="9" tint="0.79995117038483843"/>
      </top>
      <bottom style="thin">
        <color theme="9" tint="0.79998168889431442"/>
      </bottom>
      <diagonal/>
    </border>
    <border>
      <left style="thin">
        <color theme="9" tint="0.79995117038483843"/>
      </left>
      <right/>
      <top style="thin">
        <color theme="9" tint="0.79995117038483843"/>
      </top>
      <bottom style="thin">
        <color theme="9" tint="0.79998168889431442"/>
      </bottom>
      <diagonal/>
    </border>
    <border>
      <left/>
      <right style="thin">
        <color theme="9" tint="0.79995117038483843"/>
      </right>
      <top style="thin">
        <color theme="9" tint="0.79998168889431442"/>
      </top>
      <bottom style="thin">
        <color theme="9" tint="0.79995117038483843"/>
      </bottom>
      <diagonal/>
    </border>
    <border>
      <left/>
      <right style="thin">
        <color theme="9" tint="0.79995117038483843"/>
      </right>
      <top style="thin">
        <color theme="9" tint="0.79995117038483843"/>
      </top>
      <bottom style="thin">
        <color theme="9" tint="0.79998168889431442"/>
      </bottom>
      <diagonal/>
    </border>
    <border>
      <left style="thin">
        <color theme="9" tint="0.79995117038483843"/>
      </left>
      <right/>
      <top style="thin">
        <color theme="9" tint="0.79995117038483843"/>
      </top>
      <bottom/>
      <diagonal/>
    </border>
    <border>
      <left/>
      <right/>
      <top style="thin">
        <color theme="9" tint="0.79995117038483843"/>
      </top>
      <bottom/>
      <diagonal/>
    </border>
    <border>
      <left/>
      <right/>
      <top style="thin">
        <color rgb="FFD8DBE4"/>
      </top>
      <bottom/>
      <diagonal/>
    </border>
    <border>
      <left/>
      <right style="thin">
        <color rgb="FFD8DBE4"/>
      </right>
      <top style="thin">
        <color rgb="FFD8DBE4"/>
      </top>
      <bottom/>
      <diagonal/>
    </border>
    <border>
      <left style="thin">
        <color theme="9" tint="0.79995117038483843"/>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top style="thin">
        <color theme="9" tint="0.79998168889431442"/>
      </top>
      <bottom style="thin">
        <color theme="9" tint="0.79998168889431442"/>
      </bottom>
      <diagonal/>
    </border>
    <border>
      <left style="thin">
        <color theme="9" tint="0.79995117038483843"/>
      </left>
      <right/>
      <top style="thin">
        <color theme="9" tint="0.79998168889431442"/>
      </top>
      <bottom style="thin">
        <color theme="9" tint="0.79998168889431442"/>
      </bottom>
      <diagonal/>
    </border>
    <border>
      <left/>
      <right style="thin">
        <color theme="9" tint="0.79995117038483843"/>
      </right>
      <top style="thin">
        <color theme="9" tint="0.79998168889431442"/>
      </top>
      <bottom style="thin">
        <color theme="9" tint="0.79998168889431442"/>
      </bottom>
      <diagonal/>
    </border>
    <border>
      <left style="thin">
        <color theme="9" tint="0.79995117038483843"/>
      </left>
      <right/>
      <top/>
      <bottom/>
      <diagonal/>
    </border>
    <border>
      <left/>
      <right style="thin">
        <color rgb="FFD8DBE4"/>
      </right>
      <top/>
      <bottom/>
      <diagonal/>
    </border>
    <border>
      <left/>
      <right/>
      <top style="thin">
        <color theme="9" tint="0.79998168889431442"/>
      </top>
      <bottom style="thin">
        <color theme="9" tint="0.79995117038483843"/>
      </bottom>
      <diagonal/>
    </border>
    <border>
      <left style="thin">
        <color theme="9" tint="0.79995117038483843"/>
      </left>
      <right style="thin">
        <color theme="9" tint="0.79998168889431442"/>
      </right>
      <top style="thin">
        <color theme="9" tint="0.79998168889431442"/>
      </top>
      <bottom style="thin">
        <color theme="9" tint="0.79995117038483843"/>
      </bottom>
      <diagonal/>
    </border>
    <border>
      <left style="thin">
        <color theme="9" tint="0.79998168889431442"/>
      </left>
      <right/>
      <top style="thin">
        <color theme="9" tint="0.79998168889431442"/>
      </top>
      <bottom style="thin">
        <color theme="9" tint="0.79995117038483843"/>
      </bottom>
      <diagonal/>
    </border>
    <border>
      <left style="thin">
        <color theme="9" tint="0.79995117038483843"/>
      </left>
      <right/>
      <top style="thin">
        <color theme="9" tint="0.79998168889431442"/>
      </top>
      <bottom style="thin">
        <color theme="9" tint="0.79995117038483843"/>
      </bottom>
      <diagonal/>
    </border>
    <border>
      <left style="thin">
        <color theme="9" tint="0.79995117038483843"/>
      </left>
      <right/>
      <top/>
      <bottom style="thin">
        <color theme="9" tint="0.79998168889431442"/>
      </bottom>
      <diagonal/>
    </border>
    <border>
      <left/>
      <right/>
      <top/>
      <bottom style="thin">
        <color theme="9" tint="0.79998168889431442"/>
      </bottom>
      <diagonal/>
    </border>
    <border>
      <left/>
      <right/>
      <top/>
      <bottom style="thin">
        <color rgb="FFD8DBE4"/>
      </bottom>
      <diagonal/>
    </border>
    <border>
      <left/>
      <right style="thin">
        <color rgb="FFD8DBE4"/>
      </right>
      <top/>
      <bottom style="thin">
        <color rgb="FFD8DBE4"/>
      </bottom>
      <diagonal/>
    </border>
    <border>
      <left style="thin">
        <color rgb="FF797979"/>
      </left>
      <right/>
      <top/>
      <bottom/>
      <diagonal/>
    </border>
    <border>
      <left style="thin">
        <color rgb="FF797979"/>
      </left>
      <right/>
      <top style="thin">
        <color rgb="FF797979"/>
      </top>
      <bottom/>
      <diagonal/>
    </border>
    <border>
      <left/>
      <right/>
      <top style="thin">
        <color rgb="FF797979"/>
      </top>
      <bottom/>
      <diagonal/>
    </border>
    <border>
      <left/>
      <right style="thin">
        <color rgb="FF797979"/>
      </right>
      <top style="thin">
        <color rgb="FF797979"/>
      </top>
      <bottom/>
      <diagonal/>
    </border>
    <border>
      <left/>
      <right style="thin">
        <color rgb="FF797979"/>
      </right>
      <top/>
      <bottom/>
      <diagonal/>
    </border>
    <border>
      <left style="thin">
        <color rgb="FFE6EBF5"/>
      </left>
      <right/>
      <top style="thick">
        <color theme="0"/>
      </top>
      <bottom style="thick">
        <color theme="0"/>
      </bottom>
      <diagonal/>
    </border>
    <border>
      <left/>
      <right/>
      <top style="thick">
        <color theme="0"/>
      </top>
      <bottom style="thick">
        <color theme="0"/>
      </bottom>
      <diagonal/>
    </border>
    <border>
      <left/>
      <right style="thin">
        <color rgb="FFE6EBF5"/>
      </right>
      <top style="thick">
        <color theme="0"/>
      </top>
      <bottom style="thick">
        <color theme="0"/>
      </bottom>
      <diagonal/>
    </border>
    <border>
      <left style="thin">
        <color rgb="FFE6EBF5"/>
      </left>
      <right/>
      <top style="thick">
        <color theme="0"/>
      </top>
      <bottom/>
      <diagonal/>
    </border>
    <border>
      <left/>
      <right/>
      <top style="thick">
        <color theme="0"/>
      </top>
      <bottom/>
      <diagonal/>
    </border>
    <border>
      <left/>
      <right style="thin">
        <color rgb="FFE6EBF5"/>
      </right>
      <top style="thick">
        <color theme="0"/>
      </top>
      <bottom/>
      <diagonal/>
    </border>
    <border>
      <left style="thin">
        <color rgb="FFE6EBF5"/>
      </left>
      <right/>
      <top style="thick">
        <color theme="0"/>
      </top>
      <bottom style="thin">
        <color rgb="FFE6EBF5"/>
      </bottom>
      <diagonal/>
    </border>
    <border>
      <left/>
      <right/>
      <top style="thick">
        <color theme="0"/>
      </top>
      <bottom style="thin">
        <color rgb="FFE6EBF5"/>
      </bottom>
      <diagonal/>
    </border>
    <border>
      <left/>
      <right style="thin">
        <color rgb="FFE6EBF5"/>
      </right>
      <top style="thick">
        <color theme="0"/>
      </top>
      <bottom style="thin">
        <color rgb="FFE6EBF5"/>
      </bottom>
      <diagonal/>
    </border>
    <border>
      <left style="thick">
        <color theme="7" tint="0.59996337778862885"/>
      </left>
      <right/>
      <top style="thick">
        <color theme="7" tint="0.59996337778862885"/>
      </top>
      <bottom/>
      <diagonal/>
    </border>
    <border>
      <left/>
      <right/>
      <top style="thick">
        <color theme="7" tint="0.59996337778862885"/>
      </top>
      <bottom/>
      <diagonal/>
    </border>
    <border>
      <left/>
      <right style="thick">
        <color theme="7" tint="0.59996337778862885"/>
      </right>
      <top style="thick">
        <color theme="7" tint="0.59996337778862885"/>
      </top>
      <bottom/>
      <diagonal/>
    </border>
    <border>
      <left style="thick">
        <color theme="7" tint="0.59996337778862885"/>
      </left>
      <right/>
      <top/>
      <bottom/>
      <diagonal/>
    </border>
    <border>
      <left/>
      <right style="thick">
        <color theme="7" tint="0.59996337778862885"/>
      </right>
      <top/>
      <bottom/>
      <diagonal/>
    </border>
    <border>
      <left style="thick">
        <color theme="7" tint="0.59996337778862885"/>
      </left>
      <right/>
      <top/>
      <bottom style="thick">
        <color theme="7" tint="0.59996337778862885"/>
      </bottom>
      <diagonal/>
    </border>
    <border>
      <left/>
      <right/>
      <top/>
      <bottom style="thick">
        <color theme="7" tint="0.59996337778862885"/>
      </bottom>
      <diagonal/>
    </border>
    <border>
      <left/>
      <right style="thick">
        <color theme="7" tint="0.59996337778862885"/>
      </right>
      <top/>
      <bottom style="thick">
        <color theme="7" tint="0.59996337778862885"/>
      </bottom>
      <diagonal/>
    </border>
  </borders>
  <cellStyleXfs count="4">
    <xf numFmtId="0" fontId="0" fillId="0" borderId="0"/>
    <xf numFmtId="9" fontId="1" fillId="0" borderId="0" applyFont="0" applyFill="0" applyBorder="0" applyAlignment="0" applyProtection="0"/>
    <xf numFmtId="0" fontId="40" fillId="0" borderId="0" applyNumberFormat="0" applyFill="0" applyBorder="0" applyAlignment="0" applyProtection="0"/>
    <xf numFmtId="0" fontId="47" fillId="0" borderId="0"/>
  </cellStyleXfs>
  <cellXfs count="225">
    <xf numFmtId="0" fontId="0" fillId="0" borderId="0" xfId="0"/>
    <xf numFmtId="0" fontId="3" fillId="3" borderId="0" xfId="0" applyFont="1" applyFill="1" applyAlignment="1">
      <alignment vertical="center"/>
    </xf>
    <xf numFmtId="164" fontId="11" fillId="8" borderId="3" xfId="0" applyNumberFormat="1" applyFont="1" applyFill="1" applyBorder="1" applyAlignment="1" applyProtection="1">
      <alignment vertical="center"/>
      <protection hidden="1"/>
    </xf>
    <xf numFmtId="0" fontId="12" fillId="0" borderId="0" xfId="0" applyFont="1" applyAlignment="1">
      <alignment vertical="center"/>
    </xf>
    <xf numFmtId="0" fontId="13" fillId="3" borderId="0" xfId="0" applyFont="1" applyFill="1" applyAlignment="1">
      <alignment vertical="top"/>
    </xf>
    <xf numFmtId="164" fontId="11" fillId="8" borderId="5" xfId="0" applyNumberFormat="1" applyFont="1" applyFill="1" applyBorder="1"/>
    <xf numFmtId="0" fontId="4" fillId="3" borderId="0" xfId="0" applyFont="1" applyFill="1" applyAlignment="1">
      <alignment vertical="center"/>
    </xf>
    <xf numFmtId="164" fontId="11" fillId="8" borderId="8" xfId="0" applyNumberFormat="1" applyFont="1" applyFill="1" applyBorder="1" applyProtection="1">
      <protection hidden="1"/>
    </xf>
    <xf numFmtId="0" fontId="12" fillId="0" borderId="0" xfId="0" applyFont="1"/>
    <xf numFmtId="0" fontId="18" fillId="0" borderId="0" xfId="0" applyFont="1"/>
    <xf numFmtId="0" fontId="20" fillId="9" borderId="10" xfId="0" applyFont="1" applyFill="1" applyBorder="1" applyAlignment="1">
      <alignment horizontal="left" vertical="center" indent="2"/>
    </xf>
    <xf numFmtId="0" fontId="20" fillId="9" borderId="12" xfId="0" applyFont="1" applyFill="1" applyBorder="1" applyAlignment="1">
      <alignment horizontal="left" vertical="center" indent="1"/>
    </xf>
    <xf numFmtId="165" fontId="21" fillId="11" borderId="13" xfId="0" applyNumberFormat="1" applyFont="1" applyFill="1" applyBorder="1" applyAlignment="1" applyProtection="1">
      <alignment horizontal="left" vertical="center" indent="1"/>
      <protection hidden="1"/>
    </xf>
    <xf numFmtId="0" fontId="21" fillId="10" borderId="14" xfId="0" applyFont="1" applyFill="1" applyBorder="1" applyAlignment="1" applyProtection="1">
      <alignment horizontal="left" vertical="center" indent="1"/>
      <protection locked="0"/>
    </xf>
    <xf numFmtId="0" fontId="26" fillId="12" borderId="0" xfId="0" applyFont="1" applyFill="1"/>
    <xf numFmtId="0" fontId="20" fillId="9" borderId="20" xfId="0" applyFont="1" applyFill="1" applyBorder="1" applyAlignment="1">
      <alignment horizontal="left" vertical="center" indent="2"/>
    </xf>
    <xf numFmtId="0" fontId="21" fillId="10" borderId="21" xfId="0" applyFont="1" applyFill="1" applyBorder="1" applyAlignment="1" applyProtection="1">
      <alignment horizontal="left" vertical="center" indent="1"/>
      <protection locked="0"/>
    </xf>
    <xf numFmtId="0" fontId="20" fillId="9" borderId="22" xfId="0" applyFont="1" applyFill="1" applyBorder="1" applyAlignment="1">
      <alignment horizontal="left" vertical="center" indent="1"/>
    </xf>
    <xf numFmtId="6" fontId="21" fillId="10" borderId="23" xfId="0" applyNumberFormat="1" applyFont="1" applyFill="1" applyBorder="1" applyAlignment="1" applyProtection="1">
      <alignment horizontal="left" vertical="center" indent="1"/>
      <protection locked="0"/>
    </xf>
    <xf numFmtId="0" fontId="27" fillId="10" borderId="0" xfId="0" applyFont="1" applyFill="1"/>
    <xf numFmtId="0" fontId="27" fillId="10" borderId="0" xfId="0" applyFont="1" applyFill="1" applyAlignment="1" applyProtection="1">
      <alignment horizontal="left" indent="1"/>
      <protection hidden="1"/>
    </xf>
    <xf numFmtId="0" fontId="20" fillId="9" borderId="26" xfId="0" applyFont="1" applyFill="1" applyBorder="1" applyAlignment="1">
      <alignment horizontal="left" vertical="center" indent="1"/>
    </xf>
    <xf numFmtId="165" fontId="21" fillId="10" borderId="13" xfId="0" applyNumberFormat="1" applyFont="1" applyFill="1" applyBorder="1" applyAlignment="1" applyProtection="1">
      <alignment horizontal="left" vertical="center" indent="1"/>
      <protection locked="0"/>
    </xf>
    <xf numFmtId="0" fontId="21" fillId="10" borderId="23" xfId="0" applyFont="1" applyFill="1" applyBorder="1" applyAlignment="1" applyProtection="1">
      <alignment horizontal="left" vertical="center" indent="1"/>
      <protection locked="0"/>
    </xf>
    <xf numFmtId="0" fontId="26" fillId="12" borderId="0" xfId="0" applyFont="1" applyFill="1" applyAlignment="1">
      <alignment vertical="center"/>
    </xf>
    <xf numFmtId="0" fontId="27" fillId="10" borderId="0" xfId="0" applyFont="1" applyFill="1" applyAlignment="1">
      <alignment vertical="center"/>
    </xf>
    <xf numFmtId="0" fontId="27" fillId="10" borderId="0" xfId="0" applyFont="1" applyFill="1" applyAlignment="1" applyProtection="1">
      <alignment horizontal="left" vertical="center"/>
      <protection hidden="1"/>
    </xf>
    <xf numFmtId="0" fontId="20" fillId="9" borderId="28" xfId="0" applyFont="1" applyFill="1" applyBorder="1" applyAlignment="1">
      <alignment horizontal="left" vertical="center" indent="2"/>
    </xf>
    <xf numFmtId="165" fontId="21" fillId="10" borderId="26" xfId="0" applyNumberFormat="1" applyFont="1" applyFill="1" applyBorder="1" applyAlignment="1" applyProtection="1">
      <alignment horizontal="left" vertical="center" indent="1"/>
      <protection locked="0"/>
    </xf>
    <xf numFmtId="0" fontId="20" fillId="9" borderId="29" xfId="0" applyFont="1" applyFill="1" applyBorder="1" applyAlignment="1">
      <alignment horizontal="left" vertical="center" indent="1"/>
    </xf>
    <xf numFmtId="0" fontId="21" fillId="10" borderId="13" xfId="0" applyFont="1" applyFill="1" applyBorder="1" applyAlignment="1" applyProtection="1">
      <alignment horizontal="left" vertical="center" indent="1"/>
      <protection locked="0"/>
    </xf>
    <xf numFmtId="0" fontId="27" fillId="10" borderId="0" xfId="0" applyFont="1" applyFill="1" applyAlignment="1">
      <alignment vertical="top"/>
    </xf>
    <xf numFmtId="0" fontId="27" fillId="10" borderId="0" xfId="0" applyFont="1" applyFill="1" applyAlignment="1" applyProtection="1">
      <alignment horizontal="left" vertical="top"/>
      <protection hidden="1"/>
    </xf>
    <xf numFmtId="0" fontId="28" fillId="13" borderId="0" xfId="0" applyFont="1" applyFill="1"/>
    <xf numFmtId="0" fontId="26" fillId="0" borderId="0" xfId="0" applyFont="1"/>
    <xf numFmtId="166" fontId="2" fillId="15" borderId="0" xfId="0" applyNumberFormat="1" applyFont="1" applyFill="1" applyAlignment="1">
      <alignment horizontal="center" vertical="center"/>
    </xf>
    <xf numFmtId="166" fontId="2" fillId="14" borderId="34" xfId="0" applyNumberFormat="1" applyFont="1" applyFill="1" applyBorder="1" applyAlignment="1" applyProtection="1">
      <alignment horizontal="center"/>
      <protection hidden="1"/>
    </xf>
    <xf numFmtId="166" fontId="2" fillId="14" borderId="0" xfId="0" applyNumberFormat="1" applyFont="1" applyFill="1" applyAlignment="1" applyProtection="1">
      <alignment horizontal="center"/>
      <protection hidden="1"/>
    </xf>
    <xf numFmtId="166" fontId="2" fillId="14" borderId="38" xfId="0" applyNumberFormat="1" applyFont="1" applyFill="1" applyBorder="1" applyAlignment="1" applyProtection="1">
      <alignment horizontal="center"/>
      <protection hidden="1"/>
    </xf>
    <xf numFmtId="166" fontId="30" fillId="14" borderId="34" xfId="0" applyNumberFormat="1" applyFont="1" applyFill="1" applyBorder="1" applyAlignment="1" applyProtection="1">
      <alignment horizontal="center"/>
      <protection hidden="1"/>
    </xf>
    <xf numFmtId="166" fontId="30" fillId="14" borderId="0" xfId="0" applyNumberFormat="1" applyFont="1" applyFill="1" applyAlignment="1" applyProtection="1">
      <alignment horizontal="center"/>
      <protection hidden="1"/>
    </xf>
    <xf numFmtId="166" fontId="30" fillId="14" borderId="38" xfId="0" applyNumberFormat="1" applyFont="1" applyFill="1" applyBorder="1" applyAlignment="1" applyProtection="1">
      <alignment horizontal="center"/>
      <protection hidden="1"/>
    </xf>
    <xf numFmtId="0" fontId="2" fillId="14" borderId="34" xfId="0" applyFont="1" applyFill="1" applyBorder="1" applyAlignment="1">
      <alignment horizontal="center" vertical="center" wrapText="1"/>
    </xf>
    <xf numFmtId="0" fontId="2" fillId="14" borderId="0" xfId="0" applyFont="1" applyFill="1" applyAlignment="1">
      <alignment horizontal="left" vertical="center" wrapText="1" indent="1"/>
    </xf>
    <xf numFmtId="0" fontId="2" fillId="14" borderId="0" xfId="0" applyFont="1" applyFill="1" applyAlignment="1">
      <alignment horizontal="left" vertical="center" wrapText="1"/>
    </xf>
    <xf numFmtId="0" fontId="2" fillId="14" borderId="0" xfId="0" applyFont="1" applyFill="1" applyAlignment="1">
      <alignment horizontal="center" vertical="center" wrapText="1"/>
    </xf>
    <xf numFmtId="167" fontId="2" fillId="14" borderId="0" xfId="0" applyNumberFormat="1" applyFont="1" applyFill="1" applyAlignment="1">
      <alignment horizontal="center" vertical="center"/>
    </xf>
    <xf numFmtId="9" fontId="2" fillId="14" borderId="0" xfId="0" applyNumberFormat="1" applyFont="1" applyFill="1" applyAlignment="1">
      <alignment horizontal="center" vertical="center"/>
    </xf>
    <xf numFmtId="9" fontId="2" fillId="16" borderId="0" xfId="0" applyNumberFormat="1" applyFont="1" applyFill="1" applyAlignment="1">
      <alignment horizontal="center" vertical="center"/>
    </xf>
    <xf numFmtId="168" fontId="2" fillId="14" borderId="34" xfId="0" applyNumberFormat="1" applyFont="1" applyFill="1" applyBorder="1" applyAlignment="1" applyProtection="1">
      <alignment horizontal="center" vertical="center"/>
      <protection hidden="1"/>
    </xf>
    <xf numFmtId="168" fontId="2" fillId="14" borderId="0" xfId="0" applyNumberFormat="1" applyFont="1" applyFill="1" applyAlignment="1" applyProtection="1">
      <alignment horizontal="center" vertical="center"/>
      <protection hidden="1"/>
    </xf>
    <xf numFmtId="168" fontId="2" fillId="14" borderId="38" xfId="0" applyNumberFormat="1" applyFont="1" applyFill="1" applyBorder="1" applyAlignment="1" applyProtection="1">
      <alignment horizontal="center" vertical="center"/>
      <protection hidden="1"/>
    </xf>
    <xf numFmtId="168" fontId="30" fillId="14" borderId="34" xfId="0" applyNumberFormat="1" applyFont="1" applyFill="1" applyBorder="1" applyAlignment="1" applyProtection="1">
      <alignment horizontal="center" vertical="center"/>
      <protection hidden="1"/>
    </xf>
    <xf numFmtId="168" fontId="30" fillId="14" borderId="0" xfId="0" applyNumberFormat="1" applyFont="1" applyFill="1" applyAlignment="1" applyProtection="1">
      <alignment horizontal="center" vertical="center"/>
      <protection hidden="1"/>
    </xf>
    <xf numFmtId="168" fontId="30" fillId="14" borderId="38" xfId="0" applyNumberFormat="1" applyFont="1" applyFill="1" applyBorder="1" applyAlignment="1" applyProtection="1">
      <alignment horizontal="center" vertical="center"/>
      <protection hidden="1"/>
    </xf>
    <xf numFmtId="0" fontId="0" fillId="0" borderId="0" xfId="0" applyProtection="1">
      <protection locked="0"/>
    </xf>
    <xf numFmtId="0" fontId="31" fillId="17" borderId="39" xfId="0" applyFont="1" applyFill="1" applyBorder="1" applyAlignment="1" applyProtection="1">
      <alignment horizontal="left" vertical="center" indent="1"/>
      <protection locked="0"/>
    </xf>
    <xf numFmtId="0" fontId="32" fillId="17" borderId="40" xfId="0" applyFont="1" applyFill="1" applyBorder="1" applyAlignment="1" applyProtection="1">
      <alignment vertical="center"/>
      <protection locked="0"/>
    </xf>
    <xf numFmtId="169" fontId="31" fillId="17" borderId="40" xfId="0" applyNumberFormat="1" applyFont="1" applyFill="1" applyBorder="1" applyAlignment="1" applyProtection="1">
      <alignment horizontal="left" vertical="center"/>
      <protection locked="0"/>
    </xf>
    <xf numFmtId="0" fontId="31" fillId="17" borderId="40" xfId="0" applyFont="1" applyFill="1" applyBorder="1" applyAlignment="1" applyProtection="1">
      <alignment horizontal="center" vertical="center"/>
      <protection locked="0"/>
    </xf>
    <xf numFmtId="169" fontId="31" fillId="17" borderId="40" xfId="0" applyNumberFormat="1" applyFont="1" applyFill="1" applyBorder="1" applyAlignment="1" applyProtection="1">
      <alignment horizontal="center" vertical="center"/>
      <protection locked="0"/>
    </xf>
    <xf numFmtId="9" fontId="31" fillId="17" borderId="40" xfId="0" applyNumberFormat="1" applyFont="1" applyFill="1" applyBorder="1" applyAlignment="1" applyProtection="1">
      <alignment horizontal="center" vertical="center"/>
      <protection locked="0"/>
    </xf>
    <xf numFmtId="0" fontId="31" fillId="17" borderId="40" xfId="0" applyFont="1" applyFill="1" applyBorder="1" applyAlignment="1" applyProtection="1">
      <alignment horizontal="center" vertical="center"/>
      <protection hidden="1"/>
    </xf>
    <xf numFmtId="0" fontId="31" fillId="17" borderId="40" xfId="0" applyFont="1" applyFill="1" applyBorder="1" applyAlignment="1" applyProtection="1">
      <alignment vertical="center"/>
      <protection hidden="1"/>
    </xf>
    <xf numFmtId="0" fontId="31" fillId="17" borderId="39" xfId="0" applyFont="1" applyFill="1" applyBorder="1" applyAlignment="1" applyProtection="1">
      <alignment vertical="center"/>
      <protection hidden="1"/>
    </xf>
    <xf numFmtId="0" fontId="31" fillId="17" borderId="41" xfId="0" applyFont="1" applyFill="1" applyBorder="1" applyAlignment="1" applyProtection="1">
      <alignment vertical="center"/>
      <protection hidden="1"/>
    </xf>
    <xf numFmtId="0" fontId="21" fillId="18" borderId="39" xfId="0" applyFont="1" applyFill="1" applyBorder="1" applyAlignment="1" applyProtection="1">
      <alignment horizontal="left" vertical="center" indent="1"/>
      <protection locked="0"/>
    </xf>
    <xf numFmtId="0" fontId="21" fillId="18" borderId="40" xfId="0" applyFont="1" applyFill="1" applyBorder="1" applyAlignment="1" applyProtection="1">
      <alignment vertical="center"/>
      <protection locked="0"/>
    </xf>
    <xf numFmtId="169" fontId="21" fillId="18" borderId="40" xfId="0" applyNumberFormat="1" applyFont="1" applyFill="1" applyBorder="1" applyAlignment="1" applyProtection="1">
      <alignment horizontal="left" vertical="center"/>
      <protection locked="0"/>
    </xf>
    <xf numFmtId="0" fontId="21" fillId="18" borderId="40" xfId="0" applyFont="1" applyFill="1" applyBorder="1" applyAlignment="1" applyProtection="1">
      <alignment horizontal="center" vertical="center"/>
      <protection locked="0"/>
    </xf>
    <xf numFmtId="169" fontId="21" fillId="18" borderId="40" xfId="0" applyNumberFormat="1" applyFont="1" applyFill="1" applyBorder="1" applyAlignment="1" applyProtection="1">
      <alignment horizontal="center" vertical="center"/>
      <protection locked="0"/>
    </xf>
    <xf numFmtId="9" fontId="21" fillId="18" borderId="40" xfId="0" applyNumberFormat="1" applyFont="1" applyFill="1" applyBorder="1" applyAlignment="1" applyProtection="1">
      <alignment horizontal="center" vertical="center"/>
      <protection locked="0"/>
    </xf>
    <xf numFmtId="0" fontId="33" fillId="19" borderId="40" xfId="0" applyFont="1" applyFill="1" applyBorder="1" applyAlignment="1" applyProtection="1">
      <alignment horizontal="center" vertical="center"/>
      <protection hidden="1"/>
    </xf>
    <xf numFmtId="0" fontId="21" fillId="18" borderId="40" xfId="0" applyFont="1" applyFill="1" applyBorder="1" applyAlignment="1" applyProtection="1">
      <alignment vertical="center"/>
      <protection hidden="1"/>
    </xf>
    <xf numFmtId="0" fontId="21" fillId="18" borderId="39" xfId="0" applyFont="1" applyFill="1" applyBorder="1" applyAlignment="1" applyProtection="1">
      <alignment vertical="center"/>
      <protection hidden="1"/>
    </xf>
    <xf numFmtId="0" fontId="21" fillId="18" borderId="41" xfId="0" applyFont="1" applyFill="1" applyBorder="1" applyAlignment="1" applyProtection="1">
      <alignment vertical="center"/>
      <protection hidden="1"/>
    </xf>
    <xf numFmtId="0" fontId="21" fillId="17" borderId="39" xfId="0" applyFont="1" applyFill="1" applyBorder="1" applyAlignment="1" applyProtection="1">
      <alignment horizontal="left" vertical="center" indent="1"/>
      <protection locked="0"/>
    </xf>
    <xf numFmtId="0" fontId="21" fillId="17" borderId="40" xfId="0" applyFont="1" applyFill="1" applyBorder="1" applyAlignment="1" applyProtection="1">
      <alignment vertical="center"/>
      <protection locked="0"/>
    </xf>
    <xf numFmtId="169" fontId="21" fillId="17" borderId="40" xfId="0" applyNumberFormat="1" applyFont="1" applyFill="1" applyBorder="1" applyAlignment="1" applyProtection="1">
      <alignment horizontal="left" vertical="center"/>
      <protection locked="0"/>
    </xf>
    <xf numFmtId="0" fontId="21" fillId="17" borderId="40" xfId="0" applyFont="1" applyFill="1" applyBorder="1" applyAlignment="1" applyProtection="1">
      <alignment horizontal="center" vertical="center"/>
      <protection locked="0"/>
    </xf>
    <xf numFmtId="169" fontId="21" fillId="17" borderId="40" xfId="0" applyNumberFormat="1" applyFont="1" applyFill="1" applyBorder="1" applyAlignment="1" applyProtection="1">
      <alignment horizontal="center" vertical="center"/>
      <protection locked="0"/>
    </xf>
    <xf numFmtId="9" fontId="21" fillId="17" borderId="40" xfId="0" applyNumberFormat="1" applyFont="1" applyFill="1" applyBorder="1" applyAlignment="1" applyProtection="1">
      <alignment horizontal="center" vertical="center"/>
      <protection locked="0"/>
    </xf>
    <xf numFmtId="0" fontId="21" fillId="17" borderId="40" xfId="0" applyFont="1" applyFill="1" applyBorder="1" applyAlignment="1" applyProtection="1">
      <alignment vertical="center"/>
      <protection hidden="1"/>
    </xf>
    <xf numFmtId="0" fontId="21" fillId="17" borderId="39" xfId="0" applyFont="1" applyFill="1" applyBorder="1" applyAlignment="1" applyProtection="1">
      <alignment vertical="center"/>
      <protection hidden="1"/>
    </xf>
    <xf numFmtId="0" fontId="21" fillId="17" borderId="41" xfId="0" applyFont="1" applyFill="1" applyBorder="1" applyAlignment="1" applyProtection="1">
      <alignment vertical="center"/>
      <protection hidden="1"/>
    </xf>
    <xf numFmtId="0" fontId="34" fillId="18" borderId="40" xfId="0" applyFont="1" applyFill="1" applyBorder="1" applyAlignment="1" applyProtection="1">
      <alignment vertical="center"/>
      <protection locked="0"/>
    </xf>
    <xf numFmtId="0" fontId="34" fillId="17" borderId="40" xfId="0" applyFont="1" applyFill="1" applyBorder="1" applyAlignment="1" applyProtection="1">
      <alignment vertical="center"/>
      <protection locked="0"/>
    </xf>
    <xf numFmtId="0" fontId="21" fillId="17" borderId="42" xfId="0" applyFont="1" applyFill="1" applyBorder="1" applyAlignment="1" applyProtection="1">
      <alignment horizontal="left" vertical="center" indent="1"/>
      <protection locked="0"/>
    </xf>
    <xf numFmtId="0" fontId="21" fillId="17" borderId="43" xfId="0" applyFont="1" applyFill="1" applyBorder="1" applyAlignment="1" applyProtection="1">
      <alignment vertical="center"/>
      <protection locked="0"/>
    </xf>
    <xf numFmtId="169" fontId="21" fillId="17" borderId="43" xfId="0" applyNumberFormat="1" applyFont="1" applyFill="1" applyBorder="1" applyAlignment="1" applyProtection="1">
      <alignment horizontal="left" vertical="center"/>
      <protection locked="0"/>
    </xf>
    <xf numFmtId="0" fontId="21" fillId="17" borderId="43" xfId="0" applyFont="1" applyFill="1" applyBorder="1" applyAlignment="1" applyProtection="1">
      <alignment horizontal="center" vertical="center"/>
      <protection locked="0"/>
    </xf>
    <xf numFmtId="169" fontId="21" fillId="17" borderId="43" xfId="0" applyNumberFormat="1" applyFont="1" applyFill="1" applyBorder="1" applyAlignment="1" applyProtection="1">
      <alignment horizontal="center" vertical="center"/>
      <protection locked="0"/>
    </xf>
    <xf numFmtId="9" fontId="21" fillId="17" borderId="43" xfId="0" applyNumberFormat="1" applyFont="1" applyFill="1" applyBorder="1" applyAlignment="1" applyProtection="1">
      <alignment horizontal="center" vertical="center"/>
      <protection locked="0"/>
    </xf>
    <xf numFmtId="0" fontId="21" fillId="17" borderId="43" xfId="0" applyFont="1" applyFill="1" applyBorder="1" applyAlignment="1" applyProtection="1">
      <alignment vertical="center"/>
      <protection hidden="1"/>
    </xf>
    <xf numFmtId="0" fontId="21" fillId="17" borderId="42" xfId="0" applyFont="1" applyFill="1" applyBorder="1" applyAlignment="1" applyProtection="1">
      <alignment vertical="center"/>
      <protection hidden="1"/>
    </xf>
    <xf numFmtId="0" fontId="21" fillId="17" borderId="44" xfId="0" applyFont="1" applyFill="1" applyBorder="1" applyAlignment="1" applyProtection="1">
      <alignment vertical="center"/>
      <protection hidden="1"/>
    </xf>
    <xf numFmtId="0" fontId="21" fillId="18" borderId="45" xfId="0" applyFont="1" applyFill="1" applyBorder="1" applyAlignment="1" applyProtection="1">
      <alignment horizontal="left" vertical="center" indent="1"/>
      <protection locked="0"/>
    </xf>
    <xf numFmtId="0" fontId="34" fillId="18" borderId="46" xfId="0" applyFont="1" applyFill="1" applyBorder="1" applyAlignment="1" applyProtection="1">
      <alignment vertical="center"/>
      <protection locked="0"/>
    </xf>
    <xf numFmtId="169" fontId="21" fillId="18" borderId="46" xfId="0" applyNumberFormat="1" applyFont="1" applyFill="1" applyBorder="1" applyAlignment="1" applyProtection="1">
      <alignment horizontal="left" vertical="center"/>
      <protection locked="0"/>
    </xf>
    <xf numFmtId="0" fontId="21" fillId="18" borderId="46" xfId="0" applyFont="1" applyFill="1" applyBorder="1" applyAlignment="1" applyProtection="1">
      <alignment horizontal="center" vertical="center"/>
      <protection locked="0"/>
    </xf>
    <xf numFmtId="169" fontId="21" fillId="18" borderId="46" xfId="0" applyNumberFormat="1" applyFont="1" applyFill="1" applyBorder="1" applyAlignment="1" applyProtection="1">
      <alignment horizontal="center" vertical="center"/>
      <protection locked="0"/>
    </xf>
    <xf numFmtId="9" fontId="21" fillId="18" borderId="46" xfId="0" applyNumberFormat="1" applyFont="1" applyFill="1" applyBorder="1" applyAlignment="1" applyProtection="1">
      <alignment horizontal="center" vertical="center"/>
      <protection locked="0"/>
    </xf>
    <xf numFmtId="0" fontId="33" fillId="19" borderId="46" xfId="0" applyFont="1" applyFill="1" applyBorder="1" applyAlignment="1" applyProtection="1">
      <alignment horizontal="center" vertical="center"/>
      <protection hidden="1"/>
    </xf>
    <xf numFmtId="0" fontId="21" fillId="18" borderId="46" xfId="0" applyFont="1" applyFill="1" applyBorder="1" applyAlignment="1" applyProtection="1">
      <alignment vertical="center"/>
      <protection hidden="1"/>
    </xf>
    <xf numFmtId="0" fontId="21" fillId="18" borderId="45" xfId="0" applyFont="1" applyFill="1" applyBorder="1" applyAlignment="1" applyProtection="1">
      <alignment vertical="center"/>
      <protection hidden="1"/>
    </xf>
    <xf numFmtId="0" fontId="21" fillId="18" borderId="47" xfId="0" applyFont="1" applyFill="1" applyBorder="1" applyAlignment="1" applyProtection="1">
      <alignment vertical="center"/>
      <protection hidden="1"/>
    </xf>
    <xf numFmtId="0" fontId="21" fillId="13" borderId="0" xfId="0" applyFont="1" applyFill="1"/>
    <xf numFmtId="0" fontId="12" fillId="0" borderId="0" xfId="0" applyFont="1" applyAlignment="1">
      <alignment horizontal="center"/>
    </xf>
    <xf numFmtId="0" fontId="12" fillId="20" borderId="0" xfId="0" applyFont="1" applyFill="1"/>
    <xf numFmtId="0" fontId="21" fillId="21" borderId="0" xfId="0" applyFont="1" applyFill="1"/>
    <xf numFmtId="0" fontId="12" fillId="20" borderId="0" xfId="0" applyFont="1" applyFill="1" applyAlignment="1">
      <alignment horizontal="center"/>
    </xf>
    <xf numFmtId="0" fontId="35" fillId="0" borderId="0" xfId="0" applyFont="1"/>
    <xf numFmtId="0" fontId="36" fillId="0" borderId="0" xfId="0" applyFont="1"/>
    <xf numFmtId="0" fontId="37" fillId="0" borderId="0" xfId="0" applyFont="1"/>
    <xf numFmtId="0" fontId="38" fillId="14" borderId="0" xfId="0" applyFont="1" applyFill="1"/>
    <xf numFmtId="0" fontId="35" fillId="0" borderId="0" xfId="0" applyFont="1" applyAlignment="1">
      <alignment wrapText="1"/>
    </xf>
    <xf numFmtId="0" fontId="35" fillId="22" borderId="0" xfId="0" applyFont="1" applyFill="1" applyAlignment="1">
      <alignment wrapText="1"/>
    </xf>
    <xf numFmtId="0" fontId="39" fillId="23" borderId="0" xfId="0" applyFont="1" applyFill="1"/>
    <xf numFmtId="0" fontId="35" fillId="23" borderId="0" xfId="0" applyFont="1" applyFill="1"/>
    <xf numFmtId="0" fontId="43" fillId="25" borderId="51" xfId="0" applyFont="1" applyFill="1" applyBorder="1" applyAlignment="1">
      <alignment horizontal="left" vertical="center" wrapText="1" indent="1"/>
    </xf>
    <xf numFmtId="0" fontId="43" fillId="26" borderId="0" xfId="0" applyFont="1" applyFill="1" applyAlignment="1">
      <alignment horizontal="left" vertical="center" wrapText="1" indent="1"/>
    </xf>
    <xf numFmtId="0" fontId="43" fillId="25" borderId="52" xfId="0" applyFont="1" applyFill="1" applyBorder="1" applyAlignment="1">
      <alignment horizontal="left" vertical="center" wrapText="1" indent="1"/>
    </xf>
    <xf numFmtId="0" fontId="44" fillId="12" borderId="51" xfId="0" applyFont="1" applyFill="1" applyBorder="1" applyAlignment="1">
      <alignment horizontal="left" vertical="center" wrapText="1" indent="1"/>
    </xf>
    <xf numFmtId="0" fontId="44" fillId="12" borderId="0" xfId="0" applyFont="1" applyFill="1" applyAlignment="1">
      <alignment horizontal="left" vertical="center" wrapText="1" indent="1"/>
    </xf>
    <xf numFmtId="0" fontId="45" fillId="12" borderId="52" xfId="0" applyFont="1" applyFill="1" applyBorder="1" applyAlignment="1">
      <alignment horizontal="left" vertical="center" wrapText="1" indent="1"/>
    </xf>
    <xf numFmtId="0" fontId="44" fillId="27" borderId="51" xfId="0" applyFont="1" applyFill="1" applyBorder="1" applyAlignment="1">
      <alignment horizontal="left" vertical="center" wrapText="1" indent="1"/>
    </xf>
    <xf numFmtId="0" fontId="44" fillId="27" borderId="0" xfId="0" applyFont="1" applyFill="1" applyAlignment="1">
      <alignment horizontal="left" vertical="center" wrapText="1" indent="1"/>
    </xf>
    <xf numFmtId="0" fontId="45" fillId="27" borderId="52" xfId="0" applyFont="1" applyFill="1" applyBorder="1" applyAlignment="1">
      <alignment horizontal="left" vertical="center" wrapText="1" indent="1"/>
    </xf>
    <xf numFmtId="0" fontId="44" fillId="28" borderId="51" xfId="0" applyFont="1" applyFill="1" applyBorder="1" applyAlignment="1">
      <alignment horizontal="left" vertical="center" wrapText="1" indent="1"/>
    </xf>
    <xf numFmtId="0" fontId="44" fillId="28" borderId="0" xfId="0" applyFont="1" applyFill="1" applyAlignment="1">
      <alignment horizontal="left" vertical="center" wrapText="1" indent="1"/>
    </xf>
    <xf numFmtId="0" fontId="45" fillId="28" borderId="52" xfId="0" applyFont="1" applyFill="1" applyBorder="1" applyAlignment="1">
      <alignment horizontal="left" vertical="center" wrapText="1" indent="1"/>
    </xf>
    <xf numFmtId="0" fontId="44" fillId="0" borderId="51" xfId="0" applyFont="1" applyBorder="1" applyAlignment="1">
      <alignment horizontal="left" vertical="center" indent="1"/>
    </xf>
    <xf numFmtId="0" fontId="44" fillId="0" borderId="0" xfId="0" applyFont="1" applyAlignment="1">
      <alignment horizontal="left" vertical="center" indent="1"/>
    </xf>
    <xf numFmtId="0" fontId="44" fillId="0" borderId="52" xfId="0" applyFont="1" applyBorder="1" applyAlignment="1">
      <alignment horizontal="left" vertical="center" indent="1"/>
    </xf>
    <xf numFmtId="0" fontId="44" fillId="27" borderId="53" xfId="0" applyFont="1" applyFill="1" applyBorder="1" applyAlignment="1">
      <alignment horizontal="left" vertical="center" wrapText="1" indent="1"/>
    </xf>
    <xf numFmtId="0" fontId="44" fillId="27" borderId="54" xfId="0" applyFont="1" applyFill="1" applyBorder="1" applyAlignment="1">
      <alignment horizontal="left" vertical="center" wrapText="1" indent="1"/>
    </xf>
    <xf numFmtId="0" fontId="45" fillId="27" borderId="55" xfId="0" applyFont="1" applyFill="1" applyBorder="1" applyAlignment="1">
      <alignment horizontal="left" vertical="center" wrapText="1" indent="1"/>
    </xf>
    <xf numFmtId="0" fontId="0" fillId="29" borderId="0" xfId="0" applyFill="1"/>
    <xf numFmtId="0" fontId="48" fillId="0" borderId="0" xfId="3" applyFont="1"/>
    <xf numFmtId="0" fontId="49" fillId="0" borderId="0" xfId="3" applyFont="1"/>
    <xf numFmtId="0" fontId="51" fillId="32" borderId="0" xfId="3" applyFont="1" applyFill="1"/>
    <xf numFmtId="0" fontId="49" fillId="32" borderId="0" xfId="3" applyFont="1" applyFill="1"/>
    <xf numFmtId="0" fontId="51" fillId="33" borderId="0" xfId="3" applyFont="1" applyFill="1"/>
    <xf numFmtId="0" fontId="49" fillId="33" borderId="0" xfId="3" applyFont="1" applyFill="1"/>
    <xf numFmtId="0" fontId="52" fillId="32" borderId="0" xfId="3" applyFont="1" applyFill="1" applyAlignment="1">
      <alignment horizontal="right" vertical="center"/>
    </xf>
    <xf numFmtId="0" fontId="53" fillId="32" borderId="0" xfId="3" applyFont="1" applyFill="1" applyAlignment="1">
      <alignment vertical="center"/>
    </xf>
    <xf numFmtId="0" fontId="49" fillId="32" borderId="0" xfId="3" applyFont="1" applyFill="1" applyAlignment="1">
      <alignment vertical="center"/>
    </xf>
    <xf numFmtId="0" fontId="54" fillId="32" borderId="0" xfId="3" applyFont="1" applyFill="1" applyAlignment="1">
      <alignment horizontal="right" vertical="center"/>
    </xf>
    <xf numFmtId="0" fontId="55" fillId="32" borderId="0" xfId="3" applyFont="1" applyFill="1" applyAlignment="1">
      <alignment vertical="center"/>
    </xf>
    <xf numFmtId="0" fontId="54" fillId="32" borderId="0" xfId="3" applyFont="1" applyFill="1" applyAlignment="1">
      <alignment horizontal="right" vertical="center" wrapText="1"/>
    </xf>
    <xf numFmtId="0" fontId="49" fillId="32" borderId="0" xfId="3" applyFont="1" applyFill="1" applyAlignment="1">
      <alignment vertical="center" wrapText="1"/>
    </xf>
    <xf numFmtId="0" fontId="56" fillId="32" borderId="0" xfId="3" applyFont="1" applyFill="1" applyAlignment="1">
      <alignment vertical="center"/>
    </xf>
    <xf numFmtId="0" fontId="57" fillId="32" borderId="0" xfId="3" applyFont="1" applyFill="1" applyAlignment="1">
      <alignment vertical="center"/>
    </xf>
    <xf numFmtId="0" fontId="49" fillId="32" borderId="0" xfId="3" applyFont="1" applyFill="1" applyAlignment="1">
      <alignment horizontal="right" vertical="center"/>
    </xf>
    <xf numFmtId="0" fontId="49" fillId="32" borderId="0" xfId="3" applyFont="1" applyFill="1" applyAlignment="1">
      <alignment horizontal="right" vertical="center" wrapText="1"/>
    </xf>
    <xf numFmtId="0" fontId="54" fillId="33" borderId="0" xfId="3" applyFont="1" applyFill="1" applyAlignment="1">
      <alignment horizontal="right" vertical="center"/>
    </xf>
    <xf numFmtId="0" fontId="49" fillId="33" borderId="0" xfId="3" applyFont="1" applyFill="1" applyAlignment="1">
      <alignment vertical="center"/>
    </xf>
    <xf numFmtId="0" fontId="58" fillId="0" borderId="0" xfId="0" applyFont="1"/>
    <xf numFmtId="0" fontId="59" fillId="34" borderId="0" xfId="0" applyFont="1" applyFill="1" applyAlignment="1">
      <alignment horizontal="center" vertical="center"/>
    </xf>
    <xf numFmtId="0" fontId="0" fillId="35" borderId="0" xfId="0" applyFill="1" applyAlignment="1">
      <alignment horizontal="center"/>
    </xf>
    <xf numFmtId="0" fontId="60" fillId="35" borderId="0" xfId="0" applyFont="1" applyFill="1" applyAlignment="1">
      <alignment horizontal="center"/>
    </xf>
    <xf numFmtId="0" fontId="61" fillId="35" borderId="0" xfId="0" applyFont="1" applyFill="1" applyAlignment="1">
      <alignment horizontal="center"/>
    </xf>
    <xf numFmtId="0" fontId="62" fillId="35" borderId="0" xfId="0" applyFont="1" applyFill="1" applyAlignment="1">
      <alignment horizontal="center"/>
    </xf>
    <xf numFmtId="170" fontId="63" fillId="0" borderId="0" xfId="3" applyNumberFormat="1" applyFont="1" applyProtection="1">
      <protection hidden="1"/>
    </xf>
    <xf numFmtId="0" fontId="64" fillId="35" borderId="0" xfId="0" applyFont="1" applyFill="1" applyAlignment="1">
      <alignment horizontal="center"/>
    </xf>
    <xf numFmtId="0" fontId="65" fillId="36" borderId="0" xfId="0" applyFont="1" applyFill="1" applyAlignment="1">
      <alignment horizontal="center" vertical="center"/>
    </xf>
    <xf numFmtId="166" fontId="30" fillId="14" borderId="35" xfId="0" applyNumberFormat="1" applyFont="1" applyFill="1" applyBorder="1" applyAlignment="1" applyProtection="1">
      <alignment horizontal="center"/>
      <protection hidden="1"/>
    </xf>
    <xf numFmtId="166" fontId="30" fillId="14" borderId="36" xfId="0" applyNumberFormat="1" applyFont="1" applyFill="1" applyBorder="1" applyAlignment="1" applyProtection="1">
      <alignment horizontal="center"/>
      <protection hidden="1"/>
    </xf>
    <xf numFmtId="166" fontId="30" fillId="14" borderId="37" xfId="0" applyNumberFormat="1" applyFont="1" applyFill="1" applyBorder="1" applyAlignment="1" applyProtection="1">
      <alignment horizontal="center"/>
      <protection hidden="1"/>
    </xf>
    <xf numFmtId="0" fontId="19" fillId="4" borderId="9" xfId="0" applyFont="1" applyFill="1" applyBorder="1" applyAlignment="1">
      <alignment horizontal="center" vertical="center" textRotation="90" wrapText="1"/>
    </xf>
    <xf numFmtId="0" fontId="19" fillId="4" borderId="19" xfId="0" applyFont="1" applyFill="1" applyBorder="1" applyAlignment="1">
      <alignment horizontal="center" vertical="center" textRotation="90"/>
    </xf>
    <xf numFmtId="0" fontId="19" fillId="4" borderId="27" xfId="0" applyFont="1" applyFill="1" applyBorder="1" applyAlignment="1">
      <alignment horizontal="center" vertical="center" textRotation="90"/>
    </xf>
    <xf numFmtId="0" fontId="21" fillId="10" borderId="11" xfId="0" applyFont="1" applyFill="1" applyBorder="1" applyAlignment="1" applyProtection="1">
      <alignment horizontal="left" vertical="center" indent="1"/>
      <protection locked="0"/>
    </xf>
    <xf numFmtId="0" fontId="22" fillId="3" borderId="15" xfId="0" applyFont="1" applyFill="1" applyBorder="1" applyAlignment="1">
      <alignment horizontal="center" vertical="center" wrapText="1"/>
    </xf>
    <xf numFmtId="0" fontId="22" fillId="3" borderId="16" xfId="0" applyFont="1" applyFill="1" applyBorder="1" applyAlignment="1">
      <alignment horizontal="center" vertical="center"/>
    </xf>
    <xf numFmtId="0" fontId="22" fillId="3" borderId="24" xfId="0" applyFont="1" applyFill="1" applyBorder="1" applyAlignment="1">
      <alignment horizontal="center" vertical="center"/>
    </xf>
    <xf numFmtId="0" fontId="22" fillId="3" borderId="0" xfId="0" applyFont="1" applyFill="1" applyAlignment="1">
      <alignment horizontal="center" vertical="center"/>
    </xf>
    <xf numFmtId="0" fontId="22" fillId="3" borderId="30" xfId="0" applyFont="1" applyFill="1" applyBorder="1" applyAlignment="1">
      <alignment horizontal="center" vertical="center"/>
    </xf>
    <xf numFmtId="0" fontId="22" fillId="3" borderId="31" xfId="0" applyFont="1" applyFill="1" applyBorder="1" applyAlignment="1">
      <alignment horizontal="center" vertical="center"/>
    </xf>
    <xf numFmtId="0" fontId="25" fillId="10" borderId="17" xfId="0" applyFont="1" applyFill="1" applyBorder="1" applyAlignment="1" applyProtection="1">
      <alignment horizontal="left" vertical="center" wrapText="1" indent="1"/>
      <protection locked="0"/>
    </xf>
    <xf numFmtId="0" fontId="25" fillId="10" borderId="18" xfId="0" applyFont="1" applyFill="1" applyBorder="1" applyAlignment="1" applyProtection="1">
      <alignment horizontal="left" vertical="center" wrapText="1" indent="1"/>
      <protection locked="0"/>
    </xf>
    <xf numFmtId="0" fontId="25" fillId="10" borderId="0" xfId="0" applyFont="1" applyFill="1" applyAlignment="1" applyProtection="1">
      <alignment horizontal="left" vertical="center" wrapText="1" indent="1"/>
      <protection locked="0"/>
    </xf>
    <xf numFmtId="0" fontId="25" fillId="10" borderId="25" xfId="0" applyFont="1" applyFill="1" applyBorder="1" applyAlignment="1" applyProtection="1">
      <alignment horizontal="left" vertical="center" wrapText="1" indent="1"/>
      <protection locked="0"/>
    </xf>
    <xf numFmtId="0" fontId="25" fillId="10" borderId="32" xfId="0" applyFont="1" applyFill="1" applyBorder="1" applyAlignment="1" applyProtection="1">
      <alignment horizontal="left" vertical="center" wrapText="1" indent="1"/>
      <protection locked="0"/>
    </xf>
    <xf numFmtId="0" fontId="25" fillId="10" borderId="33" xfId="0" applyFont="1" applyFill="1" applyBorder="1" applyAlignment="1" applyProtection="1">
      <alignment horizontal="left" vertical="center" wrapText="1" indent="1"/>
      <protection locked="0"/>
    </xf>
    <xf numFmtId="0" fontId="21" fillId="10" borderId="21" xfId="0" applyFont="1" applyFill="1" applyBorder="1" applyAlignment="1" applyProtection="1">
      <alignment horizontal="left" vertical="center" indent="1"/>
      <protection locked="0"/>
    </xf>
    <xf numFmtId="0" fontId="29" fillId="14" borderId="34" xfId="0" applyFont="1" applyFill="1" applyBorder="1" applyAlignment="1">
      <alignment horizontal="left" vertical="center" indent="2"/>
    </xf>
    <xf numFmtId="0" fontId="29" fillId="14" borderId="0" xfId="0" applyFont="1" applyFill="1" applyAlignment="1">
      <alignment horizontal="left" vertical="center" indent="2"/>
    </xf>
    <xf numFmtId="166" fontId="2" fillId="14" borderId="35" xfId="0" applyNumberFormat="1" applyFont="1" applyFill="1" applyBorder="1" applyAlignment="1" applyProtection="1">
      <alignment horizontal="center"/>
      <protection hidden="1"/>
    </xf>
    <xf numFmtId="166" fontId="2" fillId="14" borderId="36" xfId="0" applyNumberFormat="1" applyFont="1" applyFill="1" applyBorder="1" applyAlignment="1" applyProtection="1">
      <alignment horizontal="center"/>
      <protection hidden="1"/>
    </xf>
    <xf numFmtId="166" fontId="2" fillId="14" borderId="37" xfId="0" applyNumberFormat="1" applyFont="1" applyFill="1" applyBorder="1" applyAlignment="1" applyProtection="1">
      <alignment horizontal="center"/>
      <protection hidden="1"/>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9" fontId="10" fillId="8" borderId="2" xfId="1" applyFont="1" applyFill="1" applyBorder="1" applyAlignment="1" applyProtection="1">
      <alignment horizontal="center" vertical="center"/>
      <protection hidden="1"/>
    </xf>
    <xf numFmtId="9" fontId="10" fillId="8" borderId="0" xfId="1" applyFont="1" applyFill="1" applyBorder="1" applyAlignment="1" applyProtection="1">
      <alignment horizontal="center" vertical="center"/>
      <protection hidden="1"/>
    </xf>
    <xf numFmtId="9" fontId="10" fillId="8" borderId="7" xfId="1" applyFont="1" applyFill="1" applyBorder="1" applyAlignment="1" applyProtection="1">
      <alignment horizontal="center" vertical="center"/>
      <protection hidden="1"/>
    </xf>
    <xf numFmtId="0" fontId="13" fillId="3" borderId="0" xfId="0" applyFont="1" applyFill="1" applyAlignment="1">
      <alignment horizontal="left" vertical="top" indent="1"/>
    </xf>
    <xf numFmtId="0" fontId="14" fillId="4" borderId="0" xfId="0" applyFont="1" applyFill="1" applyAlignment="1" applyProtection="1">
      <alignment horizontal="center" vertical="center"/>
      <protection hidden="1"/>
    </xf>
    <xf numFmtId="0" fontId="15" fillId="5" borderId="0" xfId="0" applyFont="1" applyFill="1" applyAlignment="1" applyProtection="1">
      <alignment horizontal="center" vertical="center"/>
      <protection hidden="1"/>
    </xf>
    <xf numFmtId="0" fontId="16" fillId="6" borderId="0" xfId="0" applyFont="1" applyFill="1" applyAlignment="1" applyProtection="1">
      <alignment horizontal="center" vertical="center" wrapText="1"/>
      <protection hidden="1"/>
    </xf>
    <xf numFmtId="0" fontId="17" fillId="7" borderId="0" xfId="0" applyFont="1" applyFill="1" applyAlignment="1" applyProtection="1">
      <alignment horizontal="center" vertical="center"/>
      <protection hidden="1"/>
    </xf>
    <xf numFmtId="0" fontId="4" fillId="3" borderId="0" xfId="0" applyFont="1" applyFill="1" applyAlignment="1" applyProtection="1">
      <alignment horizontal="left" vertical="center" indent="1"/>
      <protection hidden="1"/>
    </xf>
    <xf numFmtId="0" fontId="2" fillId="2" borderId="0" xfId="0" applyFont="1" applyFill="1" applyAlignment="1">
      <alignment horizontal="center" vertical="center"/>
    </xf>
    <xf numFmtId="0" fontId="3" fillId="3" borderId="0" xfId="0" applyFont="1" applyFill="1" applyAlignment="1">
      <alignment horizontal="left" vertical="center" indent="1"/>
    </xf>
    <xf numFmtId="0" fontId="4" fillId="4" borderId="0" xfId="0" applyFont="1" applyFill="1" applyAlignment="1">
      <alignment horizontal="center" vertical="center"/>
    </xf>
    <xf numFmtId="0" fontId="5" fillId="5" borderId="0" xfId="0" applyFont="1" applyFill="1" applyAlignment="1">
      <alignment horizontal="center" vertical="center"/>
    </xf>
    <xf numFmtId="0" fontId="6" fillId="6" borderId="0" xfId="0" applyFont="1" applyFill="1" applyAlignment="1">
      <alignment horizontal="center" vertical="center"/>
    </xf>
    <xf numFmtId="0" fontId="7" fillId="7" borderId="0" xfId="0" applyFont="1" applyFill="1" applyAlignment="1">
      <alignment horizontal="center" vertical="center"/>
    </xf>
    <xf numFmtId="0" fontId="41" fillId="2" borderId="0" xfId="2" applyFont="1" applyFill="1" applyAlignment="1">
      <alignment horizontal="center" vertical="center"/>
    </xf>
    <xf numFmtId="0" fontId="42" fillId="24" borderId="48" xfId="0" applyFont="1" applyFill="1" applyBorder="1" applyAlignment="1">
      <alignment horizontal="center" vertical="center"/>
    </xf>
    <xf numFmtId="0" fontId="42" fillId="24" borderId="49" xfId="0" applyFont="1" applyFill="1" applyBorder="1" applyAlignment="1">
      <alignment horizontal="center" vertical="center"/>
    </xf>
    <xf numFmtId="0" fontId="42" fillId="24" borderId="50" xfId="0" applyFont="1" applyFill="1" applyBorder="1" applyAlignment="1">
      <alignment horizontal="center" vertical="center"/>
    </xf>
    <xf numFmtId="0" fontId="42" fillId="24" borderId="51" xfId="0" applyFont="1" applyFill="1" applyBorder="1" applyAlignment="1">
      <alignment horizontal="center" vertical="center"/>
    </xf>
    <xf numFmtId="0" fontId="42" fillId="24" borderId="0" xfId="0" applyFont="1" applyFill="1" applyAlignment="1">
      <alignment horizontal="center" vertical="center"/>
    </xf>
    <xf numFmtId="0" fontId="42" fillId="24" borderId="52" xfId="0" applyFont="1" applyFill="1" applyBorder="1" applyAlignment="1">
      <alignment horizontal="center" vertical="center"/>
    </xf>
    <xf numFmtId="0" fontId="55" fillId="32" borderId="0" xfId="3" applyFont="1" applyFill="1" applyAlignment="1">
      <alignment horizontal="left" vertical="center" wrapText="1"/>
    </xf>
    <xf numFmtId="0" fontId="49" fillId="32" borderId="0" xfId="3" applyFont="1" applyFill="1" applyAlignment="1">
      <alignment horizontal="left" vertical="center" wrapText="1"/>
    </xf>
    <xf numFmtId="0" fontId="50" fillId="2" borderId="0" xfId="3" applyFont="1" applyFill="1" applyAlignment="1">
      <alignment horizontal="center" vertical="center"/>
    </xf>
    <xf numFmtId="0" fontId="50" fillId="30" borderId="0" xfId="3" applyFont="1" applyFill="1" applyAlignment="1">
      <alignment horizontal="left" vertical="center" indent="1"/>
    </xf>
    <xf numFmtId="0" fontId="50" fillId="31" borderId="0" xfId="3" applyFont="1" applyFill="1" applyAlignment="1">
      <alignment horizontal="center"/>
    </xf>
    <xf numFmtId="0" fontId="49" fillId="32" borderId="0" xfId="3" applyFont="1" applyFill="1" applyAlignment="1">
      <alignment horizontal="left" vertical="top" wrapText="1"/>
    </xf>
  </cellXfs>
  <cellStyles count="4">
    <cellStyle name="Hyperlink" xfId="2" builtinId="8"/>
    <cellStyle name="Normal" xfId="0" builtinId="0"/>
    <cellStyle name="Normal 2 2" xfId="3" xr:uid="{7B13D7D1-160A-4A8B-BF78-89FE9D9D955F}"/>
    <cellStyle name="Percent" xfId="1" builtinId="5"/>
  </cellStyles>
  <dxfs count="12">
    <dxf>
      <font>
        <b val="0"/>
        <i val="0"/>
        <color rgb="FFCCEFF6"/>
      </font>
      <fill>
        <patternFill>
          <bgColor rgb="FFCCEFF6"/>
        </patternFill>
      </fill>
    </dxf>
    <dxf>
      <font>
        <b val="0"/>
        <i val="0"/>
        <color rgb="FF00A0C8"/>
      </font>
      <fill>
        <patternFill>
          <bgColor rgb="FF00A0C8"/>
        </patternFill>
      </fill>
    </dxf>
    <dxf>
      <font>
        <color rgb="FF4A525C"/>
      </font>
      <fill>
        <patternFill>
          <bgColor rgb="FFDFE3EA"/>
        </patternFill>
      </fill>
    </dxf>
    <dxf>
      <font>
        <color rgb="FF935F07"/>
      </font>
      <fill>
        <patternFill>
          <bgColor rgb="FFFCE2B6"/>
        </patternFill>
      </fill>
    </dxf>
    <dxf>
      <font>
        <color rgb="FF0A6F4D"/>
      </font>
      <fill>
        <patternFill>
          <bgColor rgb="FF88DCC0"/>
        </patternFill>
      </fill>
    </dxf>
    <dxf>
      <font>
        <b/>
        <i/>
        <color rgb="FFFF9999"/>
      </font>
    </dxf>
    <dxf>
      <font>
        <b val="0"/>
        <i val="0"/>
        <color rgb="FFCCEFF6"/>
      </font>
      <fill>
        <patternFill>
          <bgColor rgb="FFCCEFF6"/>
        </patternFill>
      </fill>
    </dxf>
    <dxf>
      <font>
        <b val="0"/>
        <i val="0"/>
        <color rgb="FF00A0C8"/>
      </font>
      <fill>
        <patternFill>
          <bgColor rgb="FF00A0C8"/>
        </patternFill>
      </fill>
    </dxf>
    <dxf>
      <font>
        <color rgb="FF4A525C"/>
      </font>
      <fill>
        <patternFill>
          <bgColor rgb="FFDFE3EA"/>
        </patternFill>
      </fill>
    </dxf>
    <dxf>
      <font>
        <color rgb="FF935F07"/>
      </font>
      <fill>
        <patternFill>
          <bgColor rgb="FFFCE2B6"/>
        </patternFill>
      </fill>
    </dxf>
    <dxf>
      <font>
        <color rgb="FF0A6F4D"/>
      </font>
      <fill>
        <patternFill>
          <bgColor rgb="FF88DCC0"/>
        </patternFill>
      </fill>
    </dxf>
    <dxf>
      <font>
        <b/>
        <i/>
        <color rgb="FFFF999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415555198457329E-2"/>
          <c:y val="0.10638076490438696"/>
          <c:w val="0.93869355616262251"/>
          <c:h val="0.82135686164229471"/>
        </c:manualLayout>
      </c:layout>
      <c:doughnutChart>
        <c:varyColors val="1"/>
        <c:ser>
          <c:idx val="0"/>
          <c:order val="0"/>
          <c:spPr>
            <a:effectLst>
              <a:outerShdw blurRad="63500" sx="102000" sy="102000" algn="ctr" rotWithShape="0">
                <a:prstClr val="black">
                  <a:alpha val="40000"/>
                </a:prstClr>
              </a:outerShdw>
            </a:effectLst>
          </c:spPr>
          <c:dPt>
            <c:idx val="0"/>
            <c:bubble3D val="0"/>
            <c:spPr>
              <a:solidFill>
                <a:srgbClr val="00A0C8"/>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1-E3CB-49D3-B3A7-B94DBFF65064}"/>
              </c:ext>
            </c:extLst>
          </c:dPt>
          <c:dPt>
            <c:idx val="1"/>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3-E3CB-49D3-B3A7-B94DBFF65064}"/>
              </c:ext>
            </c:extLst>
          </c:dPt>
          <c:dPt>
            <c:idx val="2"/>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5-E3CB-49D3-B3A7-B94DBFF65064}"/>
              </c:ext>
            </c:extLst>
          </c:dPt>
          <c:val>
            <c:numRef>
              <c:f>'19 Phases'!$AT$2:$AT$4</c:f>
              <c:numCache>
                <c:formatCode>;;</c:formatCode>
                <c:ptCount val="3"/>
                <c:pt idx="0">
                  <c:v>0.43</c:v>
                </c:pt>
                <c:pt idx="2">
                  <c:v>0.57000000000000006</c:v>
                </c:pt>
              </c:numCache>
            </c:numRef>
          </c:val>
          <c:extLst>
            <c:ext xmlns:c16="http://schemas.microsoft.com/office/drawing/2014/chart" uri="{C3380CC4-5D6E-409C-BE32-E72D297353CC}">
              <c16:uniqueId val="{00000006-E3CB-49D3-B3A7-B94DBFF65064}"/>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544511347846226"/>
          <c:y val="0.11137952755905511"/>
          <c:w val="0.47204446503010655"/>
          <c:h val="0.80247559055118112"/>
        </c:manualLayout>
      </c:layout>
      <c:doughnutChart>
        <c:varyColors val="1"/>
        <c:ser>
          <c:idx val="0"/>
          <c:order val="0"/>
          <c:spPr>
            <a:ln>
              <a:noFill/>
            </a:ln>
            <a:effectLst>
              <a:outerShdw blurRad="63500" sx="102000" sy="102000" algn="ctr" rotWithShape="0">
                <a:schemeClr val="bg1">
                  <a:alpha val="40000"/>
                </a:schemeClr>
              </a:outerShdw>
            </a:effectLst>
          </c:spPr>
          <c:dPt>
            <c:idx val="0"/>
            <c:bubble3D val="0"/>
            <c:spPr>
              <a:solidFill>
                <a:srgbClr val="10B981"/>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1-8F84-4A04-A05A-41CC12DC38CC}"/>
              </c:ext>
            </c:extLst>
          </c:dPt>
          <c:dPt>
            <c:idx val="1"/>
            <c:bubble3D val="0"/>
            <c:spPr>
              <a:solidFill>
                <a:srgbClr val="F59E0B"/>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3-8F84-4A04-A05A-41CC12DC38CC}"/>
              </c:ext>
            </c:extLst>
          </c:dPt>
          <c:dPt>
            <c:idx val="2"/>
            <c:bubble3D val="0"/>
            <c:spPr>
              <a:solidFill>
                <a:srgbClr val="94A3B8"/>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5-8F84-4A04-A05A-41CC12DC38CC}"/>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Bahnschrift" panose="020B0502040204020203"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'19 Phases'!$AO$7:$AO$9</c:f>
              <c:strCache>
                <c:ptCount val="3"/>
                <c:pt idx="0">
                  <c:v>Completed</c:v>
                </c:pt>
                <c:pt idx="1">
                  <c:v>In progress</c:v>
                </c:pt>
                <c:pt idx="2">
                  <c:v>Not started</c:v>
                </c:pt>
              </c:strCache>
            </c:strRef>
          </c:cat>
          <c:val>
            <c:numRef>
              <c:f>'19 Phases'!$AP$7:$AP$9</c:f>
              <c:numCache>
                <c:formatCode>General</c:formatCode>
                <c:ptCount val="3"/>
                <c:pt idx="0">
                  <c:v>8</c:v>
                </c:pt>
                <c:pt idx="1">
                  <c:v>6</c:v>
                </c:pt>
                <c:pt idx="2">
                  <c:v>9</c:v>
                </c:pt>
              </c:numCache>
            </c:numRef>
          </c:val>
          <c:extLst>
            <c:ext xmlns:c16="http://schemas.microsoft.com/office/drawing/2014/chart" uri="{C3380CC4-5D6E-409C-BE32-E72D297353CC}">
              <c16:uniqueId val="{00000006-8F84-4A04-A05A-41CC12DC38CC}"/>
            </c:ext>
          </c:extLst>
        </c:ser>
        <c:dLbls>
          <c:showLegendKey val="0"/>
          <c:showVal val="0"/>
          <c:showCatName val="0"/>
          <c:showSerName val="0"/>
          <c:showPercent val="0"/>
          <c:showBubbleSize val="0"/>
          <c:showLeaderLines val="1"/>
        </c:dLbls>
        <c:firstSliceAng val="0"/>
        <c:holeSize val="27"/>
      </c:doughnutChart>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legend>
      <c:legendPos val="l"/>
      <c:layout>
        <c:manualLayout>
          <c:xMode val="edge"/>
          <c:yMode val="edge"/>
          <c:x val="5.9084194977843431E-3"/>
          <c:y val="0.22594638784905985"/>
          <c:w val="0.47172960839274708"/>
          <c:h val="0.6027520330450496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ahnschrift" panose="020B0502040204020203"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rgbClr val="EAF4FE"/>
        </a:gs>
        <a:gs pos="100000">
          <a:srgbClr val="F5FBFE"/>
        </a:gs>
      </a:gsLst>
      <a:lin ang="5400000" scaled="1"/>
      <a:tileRect/>
    </a:gradFill>
    <a:ln w="9525" cap="flat" cmpd="sng" algn="ctr">
      <a:noFill/>
      <a:round/>
    </a:ln>
    <a:effectLst/>
    <a:extLst>
      <a:ext uri="{91240B29-F687-4F45-9708-019B960494DF}">
        <a14:hiddenLine xmlns:a14="http://schemas.microsoft.com/office/drawing/2010/main" w="9525" cap="flat" cmpd="sng" algn="ctr">
          <a:solidFill>
            <a:srgbClr val="1E9ECD">
              <a:lumMod val="20000"/>
              <a:lumOff val="80000"/>
              <a:alpha val="0"/>
            </a:srgbClr>
          </a:solidFill>
          <a:round/>
        </a14:hiddenLine>
      </a:ext>
    </a:ex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415555198457329E-2"/>
          <c:y val="0.10638076490438696"/>
          <c:w val="0.93869355616262251"/>
          <c:h val="0.82135686164229471"/>
        </c:manualLayout>
      </c:layout>
      <c:doughnutChart>
        <c:varyColors val="1"/>
        <c:ser>
          <c:idx val="0"/>
          <c:order val="0"/>
          <c:spPr>
            <a:effectLst>
              <a:outerShdw blurRad="63500" sx="102000" sy="102000" algn="ctr" rotWithShape="0">
                <a:prstClr val="black">
                  <a:alpha val="40000"/>
                </a:prstClr>
              </a:outerShdw>
            </a:effectLst>
          </c:spPr>
          <c:dPt>
            <c:idx val="0"/>
            <c:bubble3D val="0"/>
            <c:spPr>
              <a:solidFill>
                <a:srgbClr val="00A0C8"/>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1-AA71-487A-A35F-1CFF5402A714}"/>
              </c:ext>
            </c:extLst>
          </c:dPt>
          <c:dPt>
            <c:idx val="1"/>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3-AA71-487A-A35F-1CFF5402A714}"/>
              </c:ext>
            </c:extLst>
          </c:dPt>
          <c:dPt>
            <c:idx val="2"/>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5-AA71-487A-A35F-1CFF5402A714}"/>
              </c:ext>
            </c:extLst>
          </c:dPt>
          <c:val>
            <c:numRef>
              <c:f>'Blank Template'!$AT$2:$AT$4</c:f>
              <c:numCache>
                <c:formatCode>;;</c:formatCode>
                <c:ptCount val="3"/>
                <c:pt idx="0">
                  <c:v>0</c:v>
                </c:pt>
                <c:pt idx="2">
                  <c:v>1</c:v>
                </c:pt>
              </c:numCache>
            </c:numRef>
          </c:val>
          <c:extLst>
            <c:ext xmlns:c16="http://schemas.microsoft.com/office/drawing/2014/chart" uri="{C3380CC4-5D6E-409C-BE32-E72D297353CC}">
              <c16:uniqueId val="{00000006-AA71-487A-A35F-1CFF5402A714}"/>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544511347846226"/>
          <c:y val="0.11137952755905511"/>
          <c:w val="0.47204446503010655"/>
          <c:h val="0.80247559055118112"/>
        </c:manualLayout>
      </c:layout>
      <c:doughnutChart>
        <c:varyColors val="1"/>
        <c:ser>
          <c:idx val="0"/>
          <c:order val="0"/>
          <c:spPr>
            <a:ln>
              <a:noFill/>
            </a:ln>
            <a:effectLst>
              <a:outerShdw blurRad="63500" sx="102000" sy="102000" algn="ctr" rotWithShape="0">
                <a:schemeClr val="bg1">
                  <a:alpha val="40000"/>
                </a:schemeClr>
              </a:outerShdw>
            </a:effectLst>
          </c:spPr>
          <c:dPt>
            <c:idx val="0"/>
            <c:bubble3D val="0"/>
            <c:spPr>
              <a:solidFill>
                <a:srgbClr val="10B981"/>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1-AD8F-45EA-B076-72EDAC89CA45}"/>
              </c:ext>
            </c:extLst>
          </c:dPt>
          <c:dPt>
            <c:idx val="1"/>
            <c:bubble3D val="0"/>
            <c:spPr>
              <a:solidFill>
                <a:srgbClr val="F59E0B"/>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3-AD8F-45EA-B076-72EDAC89CA45}"/>
              </c:ext>
            </c:extLst>
          </c:dPt>
          <c:dPt>
            <c:idx val="2"/>
            <c:bubble3D val="0"/>
            <c:spPr>
              <a:solidFill>
                <a:srgbClr val="94A3B8"/>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5-AD8F-45EA-B076-72EDAC89CA45}"/>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Bahnschrift" panose="020B0502040204020203"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'Blank Template'!$AO$7:$AO$9</c:f>
              <c:strCache>
                <c:ptCount val="3"/>
                <c:pt idx="0">
                  <c:v>Completed</c:v>
                </c:pt>
                <c:pt idx="1">
                  <c:v>In progress</c:v>
                </c:pt>
                <c:pt idx="2">
                  <c:v>Not started</c:v>
                </c:pt>
              </c:strCache>
            </c:strRef>
          </c:cat>
          <c:val>
            <c:numRef>
              <c:f>'Blank Template'!$AP$7:$AP$9</c:f>
              <c:numCache>
                <c:formatCode>General</c:formatCode>
                <c:ptCount val="3"/>
                <c:pt idx="0">
                  <c:v>0</c:v>
                </c:pt>
                <c:pt idx="1">
                  <c:v>0</c:v>
                </c:pt>
                <c:pt idx="2">
                  <c:v>0</c:v>
                </c:pt>
              </c:numCache>
            </c:numRef>
          </c:val>
          <c:extLst>
            <c:ext xmlns:c16="http://schemas.microsoft.com/office/drawing/2014/chart" uri="{C3380CC4-5D6E-409C-BE32-E72D297353CC}">
              <c16:uniqueId val="{00000006-AD8F-45EA-B076-72EDAC89CA45}"/>
            </c:ext>
          </c:extLst>
        </c:ser>
        <c:dLbls>
          <c:showLegendKey val="0"/>
          <c:showVal val="0"/>
          <c:showCatName val="0"/>
          <c:showSerName val="0"/>
          <c:showPercent val="0"/>
          <c:showBubbleSize val="0"/>
          <c:showLeaderLines val="1"/>
        </c:dLbls>
        <c:firstSliceAng val="0"/>
        <c:holeSize val="27"/>
      </c:doughnutChart>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legend>
      <c:legendPos val="l"/>
      <c:layout>
        <c:manualLayout>
          <c:xMode val="edge"/>
          <c:yMode val="edge"/>
          <c:x val="5.9084194977843431E-3"/>
          <c:y val="0.22594638784905985"/>
          <c:w val="0.47172960839274708"/>
          <c:h val="0.6027520330450496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ahnschrift" panose="020B0502040204020203"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rgbClr val="EAF4FE"/>
        </a:gs>
        <a:gs pos="100000">
          <a:srgbClr val="F5FBFE"/>
        </a:gs>
      </a:gsLst>
      <a:lin ang="5400000" scaled="1"/>
      <a:tileRect/>
    </a:gradFill>
    <a:ln w="9525" cap="flat" cmpd="sng" algn="ctr">
      <a:noFill/>
      <a:round/>
    </a:ln>
    <a:effectLst/>
    <a:extLst>
      <a:ext uri="{91240B29-F687-4F45-9708-019B960494DF}">
        <a14:hiddenLine xmlns:a14="http://schemas.microsoft.com/office/drawing/2010/main" w="9525" cap="flat" cmpd="sng" algn="ctr">
          <a:solidFill>
            <a:srgbClr val="1E9ECD">
              <a:lumMod val="20000"/>
              <a:lumOff val="80000"/>
              <a:alpha val="0"/>
            </a:srgbClr>
          </a:solidFill>
          <a:round/>
        </a14:hiddenLine>
      </a:ext>
    </a:ex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excelx.com/?utm_source=at&amp;utm_medium=xlpplan2026" TargetMode="External"/><Relationship Id="rId2" Type="http://schemas.openxmlformats.org/officeDocument/2006/relationships/image" Target="../media/image1.png"/><Relationship Id="rId1" Type="http://schemas.openxmlformats.org/officeDocument/2006/relationships/hyperlink" Target="https://analysistabs.org/?utm_source=at&amp;utm_medium=xlpplan2026" TargetMode="External"/><Relationship Id="rId6" Type="http://schemas.openxmlformats.org/officeDocument/2006/relationships/chart" Target="../charts/chart2.xml"/><Relationship Id="rId5" Type="http://schemas.openxmlformats.org/officeDocument/2006/relationships/chart" Target="../charts/chart1.xm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excelx.com/?utm_source=at&amp;utm_medium=xlpplan2026" TargetMode="External"/><Relationship Id="rId2" Type="http://schemas.openxmlformats.org/officeDocument/2006/relationships/image" Target="../media/image1.png"/><Relationship Id="rId1" Type="http://schemas.openxmlformats.org/officeDocument/2006/relationships/hyperlink" Target="https://analysistabs.org/?utm_source=at&amp;utm_medium=xlpplan2026" TargetMode="External"/><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4.png"/><Relationship Id="rId7" Type="http://schemas.openxmlformats.org/officeDocument/2006/relationships/hyperlink" Target="https://excelx.com/" TargetMode="External"/><Relationship Id="rId2" Type="http://schemas.openxmlformats.org/officeDocument/2006/relationships/image" Target="../media/image3.png"/><Relationship Id="rId1" Type="http://schemas.openxmlformats.org/officeDocument/2006/relationships/hyperlink" Target="https://analysistabs.org/product/simple-multiple-project-tracking-template-excel/?utm_source=at&amp;utm_medium=xlpplan2026" TargetMode="External"/><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hyperlink" Target="https://analysistabs.org/?utm_source=at&amp;utm_medium=xlpplan2026"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hyperlink" Target="https://analysistabs.org/?utm_source=at&amp;utm_medium=xlpplan2026" TargetMode="External"/><Relationship Id="rId5" Type="http://schemas.openxmlformats.org/officeDocument/2006/relationships/image" Target="../media/image10.png"/><Relationship Id="rId4" Type="http://schemas.openxmlformats.org/officeDocument/2006/relationships/hyperlink" Target="https://analysistabs.org/terms-of-use/?utm_source=at&amp;utm_medium=xlpplan2026" TargetMode="External"/></Relationships>
</file>

<file path=xl/drawings/drawing1.xml><?xml version="1.0" encoding="utf-8"?>
<xdr:wsDr xmlns:xdr="http://schemas.openxmlformats.org/drawingml/2006/spreadsheetDrawing" xmlns:a="http://schemas.openxmlformats.org/drawingml/2006/main">
  <xdr:oneCellAnchor>
    <xdr:from>
      <xdr:col>1</xdr:col>
      <xdr:colOff>138776</xdr:colOff>
      <xdr:row>1</xdr:row>
      <xdr:rowOff>139700</xdr:rowOff>
    </xdr:from>
    <xdr:ext cx="357465" cy="365760"/>
    <xdr:pic>
      <xdr:nvPicPr>
        <xdr:cNvPr id="2" name="Analysistabs" descr="A blue circle with white text and a graph&#10;&#10;Description automatically generated">
          <a:hlinkClick xmlns:r="http://schemas.openxmlformats.org/officeDocument/2006/relationships" r:id="rId1" tooltip="analysistabs.com"/>
          <a:extLst>
            <a:ext uri="{FF2B5EF4-FFF2-40B4-BE49-F238E27FC236}">
              <a16:creationId xmlns:a16="http://schemas.microsoft.com/office/drawing/2014/main" id="{13D96E0B-2C7F-4C0E-9E99-CA038B62728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2776" y="266700"/>
          <a:ext cx="357465" cy="365760"/>
        </a:xfrm>
        <a:prstGeom prst="rect">
          <a:avLst/>
        </a:prstGeom>
        <a:ln>
          <a:noFill/>
        </a:ln>
        <a:effectLst>
          <a:outerShdw blurRad="292100" dist="139700" dir="2700000" algn="tl" rotWithShape="0">
            <a:srgbClr val="333333">
              <a:alpha val="65000"/>
            </a:srgbClr>
          </a:outerShdw>
        </a:effectLst>
      </xdr:spPr>
    </xdr:pic>
    <xdr:clientData/>
  </xdr:oneCellAnchor>
  <xdr:oneCellAnchor>
    <xdr:from>
      <xdr:col>1</xdr:col>
      <xdr:colOff>69850</xdr:colOff>
      <xdr:row>3</xdr:row>
      <xdr:rowOff>117178</xdr:rowOff>
    </xdr:from>
    <xdr:ext cx="526474" cy="91440"/>
    <xdr:pic>
      <xdr:nvPicPr>
        <xdr:cNvPr id="3" name="Excelx">
          <a:hlinkClick xmlns:r="http://schemas.openxmlformats.org/officeDocument/2006/relationships" r:id="rId3" tooltip="Excelx.com"/>
          <a:extLst>
            <a:ext uri="{FF2B5EF4-FFF2-40B4-BE49-F238E27FC236}">
              <a16:creationId xmlns:a16="http://schemas.microsoft.com/office/drawing/2014/main" id="{7CC73123-7332-4DF4-A545-5FE890471D1D}"/>
            </a:ext>
          </a:extLst>
        </xdr:cNvPr>
        <xdr:cNvPicPr>
          <a:picLocks noChangeAspect="1"/>
        </xdr:cNvPicPr>
      </xdr:nvPicPr>
      <xdr:blipFill>
        <a:blip xmlns:r="http://schemas.openxmlformats.org/officeDocument/2006/relationships" r:embed="rId4" cstate="print">
          <a:biLevel thresh="25000"/>
          <a:extLst>
            <a:ext uri="{28A0092B-C50C-407E-A947-70E740481C1C}">
              <a14:useLocalDpi xmlns:a14="http://schemas.microsoft.com/office/drawing/2010/main" val="0"/>
            </a:ext>
          </a:extLst>
        </a:blip>
        <a:srcRect/>
        <a:stretch/>
      </xdr:blipFill>
      <xdr:spPr>
        <a:xfrm>
          <a:off x="323850" y="942678"/>
          <a:ext cx="526474" cy="91440"/>
        </a:xfrm>
        <a:prstGeom prst="rect">
          <a:avLst/>
        </a:prstGeom>
        <a:noFill/>
        <a:ln cap="flat">
          <a:noFill/>
          <a:prstDash val="solid"/>
          <a:miter/>
        </a:ln>
        <a:effectLst/>
      </xdr:spPr>
    </xdr:pic>
    <xdr:clientData/>
  </xdr:oneCellAnchor>
  <xdr:twoCellAnchor>
    <xdr:from>
      <xdr:col>41</xdr:col>
      <xdr:colOff>209550</xdr:colOff>
      <xdr:row>1</xdr:row>
      <xdr:rowOff>37353</xdr:rowOff>
    </xdr:from>
    <xdr:to>
      <xdr:col>45</xdr:col>
      <xdr:colOff>127000</xdr:colOff>
      <xdr:row>3</xdr:row>
      <xdr:rowOff>311150</xdr:rowOff>
    </xdr:to>
    <xdr:graphicFrame macro="">
      <xdr:nvGraphicFramePr>
        <xdr:cNvPr id="4" name="chtProgress">
          <a:extLst>
            <a:ext uri="{FF2B5EF4-FFF2-40B4-BE49-F238E27FC236}">
              <a16:creationId xmlns:a16="http://schemas.microsoft.com/office/drawing/2014/main" id="{A25882F4-5E60-457D-ABC7-76B615E3AF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215900</xdr:colOff>
      <xdr:row>45</xdr:row>
      <xdr:rowOff>0</xdr:rowOff>
    </xdr:from>
    <xdr:to>
      <xdr:col>46</xdr:col>
      <xdr:colOff>38100</xdr:colOff>
      <xdr:row>47</xdr:row>
      <xdr:rowOff>222250</xdr:rowOff>
    </xdr:to>
    <xdr:grpSp>
      <xdr:nvGrpSpPr>
        <xdr:cNvPr id="5" name="Group 4">
          <a:extLst>
            <a:ext uri="{FF2B5EF4-FFF2-40B4-BE49-F238E27FC236}">
              <a16:creationId xmlns:a16="http://schemas.microsoft.com/office/drawing/2014/main" id="{2601A6B9-2F49-4A4D-8A71-70A17D48F9EE}"/>
            </a:ext>
          </a:extLst>
        </xdr:cNvPr>
        <xdr:cNvGrpSpPr/>
      </xdr:nvGrpSpPr>
      <xdr:grpSpPr>
        <a:xfrm>
          <a:off x="215900" y="12582071"/>
          <a:ext cx="25276629" cy="730250"/>
          <a:chOff x="171450" y="8515350"/>
          <a:chExt cx="16916400" cy="520700"/>
        </a:xfrm>
      </xdr:grpSpPr>
      <xdr:sp macro="" textlink="">
        <xdr:nvSpPr>
          <xdr:cNvPr id="6" name="Rectangle: Rounded Corners 5">
            <a:hlinkClick xmlns:r="http://schemas.openxmlformats.org/officeDocument/2006/relationships" r:id="rId1" tooltip="analysistabs.com"/>
            <a:extLst>
              <a:ext uri="{FF2B5EF4-FFF2-40B4-BE49-F238E27FC236}">
                <a16:creationId xmlns:a16="http://schemas.microsoft.com/office/drawing/2014/main" id="{06F11960-B2DC-907B-CDD6-99E4FDC31914}"/>
              </a:ext>
            </a:extLst>
          </xdr:cNvPr>
          <xdr:cNvSpPr/>
        </xdr:nvSpPr>
        <xdr:spPr>
          <a:xfrm>
            <a:off x="171450" y="8515350"/>
            <a:ext cx="16916400" cy="520700"/>
          </a:xfrm>
          <a:prstGeom prst="roundRect">
            <a:avLst>
              <a:gd name="adj" fmla="val 16667"/>
            </a:avLst>
          </a:prstGeom>
          <a:gradFill flip="none" rotWithShape="1">
            <a:gsLst>
              <a:gs pos="100000">
                <a:srgbClr val="EAF4FE"/>
              </a:gs>
              <a:gs pos="0">
                <a:srgbClr val="E6EBF5"/>
              </a:gs>
            </a:gsLst>
            <a:lin ang="0" scaled="0"/>
            <a:tileRect/>
          </a:gradFill>
          <a:ln w="9525">
            <a:solidFill>
              <a:schemeClr val="accent4">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IN" sz="1200" b="1">
                <a:solidFill>
                  <a:schemeClr val="accent6"/>
                </a:solidFill>
                <a:latin typeface="+mj-lt"/>
              </a:rPr>
              <a:t>Note:</a:t>
            </a:r>
            <a:r>
              <a:rPr lang="en-IN" sz="1200">
                <a:solidFill>
                  <a:schemeClr val="accent6"/>
                </a:solidFill>
                <a:latin typeface="+mj-lt"/>
              </a:rPr>
              <a:t> This is a free version of the template that allows you to manage up to 25 tasks and customize the project title and start date. </a:t>
            </a:r>
          </a:p>
          <a:p>
            <a:pPr algn="l"/>
            <a:r>
              <a:rPr lang="en-IN" sz="1200">
                <a:solidFill>
                  <a:schemeClr val="accent6"/>
                </a:solidFill>
                <a:latin typeface="+mj-lt"/>
              </a:rPr>
              <a:t>For full access, unlimited task rows, and a fully unlocked file with complete customization capabilities, please get our </a:t>
            </a:r>
            <a:r>
              <a:rPr lang="en-IN" sz="1200" b="1">
                <a:solidFill>
                  <a:schemeClr val="accent6"/>
                </a:solidFill>
                <a:latin typeface="+mj-lt"/>
              </a:rPr>
              <a:t>Premium Template</a:t>
            </a:r>
            <a:r>
              <a:rPr lang="en-IN" sz="1200">
                <a:solidFill>
                  <a:schemeClr val="accent6"/>
                </a:solidFill>
                <a:latin typeface="+mj-lt"/>
              </a:rPr>
              <a:t> </a:t>
            </a:r>
            <a:r>
              <a:rPr lang="en-IN" sz="1200">
                <a:solidFill>
                  <a:schemeClr val="accent6">
                    <a:lumMod val="60000"/>
                    <a:lumOff val="40000"/>
                  </a:schemeClr>
                </a:solidFill>
                <a:latin typeface="+mj-lt"/>
              </a:rPr>
              <a:t>at </a:t>
            </a:r>
            <a:r>
              <a:rPr lang="en-IN" sz="1200" b="1">
                <a:solidFill>
                  <a:schemeClr val="accent4"/>
                </a:solidFill>
                <a:latin typeface="+mj-lt"/>
                <a:hlinkClick xmlns:r="http://schemas.openxmlformats.org/officeDocument/2006/relationships" r:id="">
                  <a:extLst>
                    <a:ext uri="{A12FA001-AC4F-418D-AE19-62706E023703}">
                      <ahyp:hlinkClr xmlns:ahyp="http://schemas.microsoft.com/office/drawing/2018/hyperlinkcolor" val="tx"/>
                    </a:ext>
                  </a:extLst>
                </a:hlinkClick>
              </a:rPr>
              <a:t>Analysistabs.org</a:t>
            </a:r>
            <a:r>
              <a:rPr lang="en-IN" sz="1200">
                <a:solidFill>
                  <a:schemeClr val="accent4"/>
                </a:solidFill>
                <a:latin typeface="+mj-lt"/>
              </a:rPr>
              <a:t>.</a:t>
            </a:r>
          </a:p>
        </xdr:txBody>
      </xdr:sp>
      <xdr:sp macro="" textlink="">
        <xdr:nvSpPr>
          <xdr:cNvPr id="7" name="Rectangle: Rounded Corners 6">
            <a:hlinkClick xmlns:r="http://schemas.openxmlformats.org/officeDocument/2006/relationships" r:id="rId1" tooltip="analysistabs.com"/>
            <a:extLst>
              <a:ext uri="{FF2B5EF4-FFF2-40B4-BE49-F238E27FC236}">
                <a16:creationId xmlns:a16="http://schemas.microsoft.com/office/drawing/2014/main" id="{A23A1160-1E64-AAE4-E044-AF6C6426EE53}"/>
              </a:ext>
            </a:extLst>
          </xdr:cNvPr>
          <xdr:cNvSpPr/>
        </xdr:nvSpPr>
        <xdr:spPr>
          <a:xfrm>
            <a:off x="13322300" y="8597900"/>
            <a:ext cx="2349500" cy="323850"/>
          </a:xfrm>
          <a:prstGeom prst="roundRect">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IN" sz="1200">
                <a:latin typeface="+mj-lt"/>
              </a:rPr>
              <a:t>Analysistabs ® Premium</a:t>
            </a:r>
            <a:r>
              <a:rPr lang="en-IN" sz="1200" baseline="0">
                <a:latin typeface="+mj-lt"/>
              </a:rPr>
              <a:t> Templates</a:t>
            </a:r>
            <a:endParaRPr lang="en-IN" sz="1200">
              <a:latin typeface="+mj-lt"/>
            </a:endParaRPr>
          </a:p>
        </xdr:txBody>
      </xdr:sp>
    </xdr:grpSp>
    <xdr:clientData/>
  </xdr:twoCellAnchor>
  <xdr:twoCellAnchor>
    <xdr:from>
      <xdr:col>39</xdr:col>
      <xdr:colOff>88901</xdr:colOff>
      <xdr:row>5</xdr:row>
      <xdr:rowOff>12700</xdr:rowOff>
    </xdr:from>
    <xdr:to>
      <xdr:col>45</xdr:col>
      <xdr:colOff>304801</xdr:colOff>
      <xdr:row>9</xdr:row>
      <xdr:rowOff>12700</xdr:rowOff>
    </xdr:to>
    <xdr:graphicFrame macro="">
      <xdr:nvGraphicFramePr>
        <xdr:cNvPr id="8" name="chtStatus">
          <a:extLst>
            <a:ext uri="{FF2B5EF4-FFF2-40B4-BE49-F238E27FC236}">
              <a16:creationId xmlns:a16="http://schemas.microsoft.com/office/drawing/2014/main" id="{873E6E38-D1CB-40AB-B41E-1E4E1AE11F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1</xdr:col>
      <xdr:colOff>138776</xdr:colOff>
      <xdr:row>1</xdr:row>
      <xdr:rowOff>139700</xdr:rowOff>
    </xdr:from>
    <xdr:ext cx="357465" cy="365760"/>
    <xdr:pic>
      <xdr:nvPicPr>
        <xdr:cNvPr id="2" name="Analysistabs" descr="A blue circle with white text and a graph&#10;&#10;Description automatically generated">
          <a:hlinkClick xmlns:r="http://schemas.openxmlformats.org/officeDocument/2006/relationships" r:id="rId1" tooltip="analysistabs.com"/>
          <a:extLst>
            <a:ext uri="{FF2B5EF4-FFF2-40B4-BE49-F238E27FC236}">
              <a16:creationId xmlns:a16="http://schemas.microsoft.com/office/drawing/2014/main" id="{0220EC57-A45D-45D1-99E8-17DC8C7C1A0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2776" y="266700"/>
          <a:ext cx="357465" cy="365760"/>
        </a:xfrm>
        <a:prstGeom prst="rect">
          <a:avLst/>
        </a:prstGeom>
        <a:ln>
          <a:noFill/>
        </a:ln>
        <a:effectLst>
          <a:outerShdw blurRad="292100" dist="139700" dir="2700000" algn="tl" rotWithShape="0">
            <a:srgbClr val="333333">
              <a:alpha val="65000"/>
            </a:srgbClr>
          </a:outerShdw>
        </a:effectLst>
      </xdr:spPr>
    </xdr:pic>
    <xdr:clientData/>
  </xdr:oneCellAnchor>
  <xdr:oneCellAnchor>
    <xdr:from>
      <xdr:col>1</xdr:col>
      <xdr:colOff>69850</xdr:colOff>
      <xdr:row>3</xdr:row>
      <xdr:rowOff>117178</xdr:rowOff>
    </xdr:from>
    <xdr:ext cx="526474" cy="91440"/>
    <xdr:pic>
      <xdr:nvPicPr>
        <xdr:cNvPr id="3" name="Excelx">
          <a:hlinkClick xmlns:r="http://schemas.openxmlformats.org/officeDocument/2006/relationships" r:id="rId3" tooltip="Excelx.com"/>
          <a:extLst>
            <a:ext uri="{FF2B5EF4-FFF2-40B4-BE49-F238E27FC236}">
              <a16:creationId xmlns:a16="http://schemas.microsoft.com/office/drawing/2014/main" id="{8AF3274F-9FFF-495C-8B09-5036F9808776}"/>
            </a:ext>
          </a:extLst>
        </xdr:cNvPr>
        <xdr:cNvPicPr>
          <a:picLocks noChangeAspect="1"/>
        </xdr:cNvPicPr>
      </xdr:nvPicPr>
      <xdr:blipFill>
        <a:blip xmlns:r="http://schemas.openxmlformats.org/officeDocument/2006/relationships" r:embed="rId4" cstate="print">
          <a:biLevel thresh="25000"/>
          <a:extLst>
            <a:ext uri="{28A0092B-C50C-407E-A947-70E740481C1C}">
              <a14:useLocalDpi xmlns:a14="http://schemas.microsoft.com/office/drawing/2010/main" val="0"/>
            </a:ext>
          </a:extLst>
        </a:blip>
        <a:srcRect/>
        <a:stretch/>
      </xdr:blipFill>
      <xdr:spPr>
        <a:xfrm>
          <a:off x="323850" y="942678"/>
          <a:ext cx="526474" cy="91440"/>
        </a:xfrm>
        <a:prstGeom prst="rect">
          <a:avLst/>
        </a:prstGeom>
        <a:noFill/>
        <a:ln cap="flat">
          <a:noFill/>
          <a:prstDash val="solid"/>
          <a:miter/>
        </a:ln>
        <a:effectLst/>
      </xdr:spPr>
    </xdr:pic>
    <xdr:clientData/>
  </xdr:oneCellAnchor>
  <xdr:twoCellAnchor>
    <xdr:from>
      <xdr:col>41</xdr:col>
      <xdr:colOff>209550</xdr:colOff>
      <xdr:row>1</xdr:row>
      <xdr:rowOff>37353</xdr:rowOff>
    </xdr:from>
    <xdr:to>
      <xdr:col>45</xdr:col>
      <xdr:colOff>127000</xdr:colOff>
      <xdr:row>3</xdr:row>
      <xdr:rowOff>311150</xdr:rowOff>
    </xdr:to>
    <xdr:graphicFrame macro="">
      <xdr:nvGraphicFramePr>
        <xdr:cNvPr id="4" name="chtProgress">
          <a:extLst>
            <a:ext uri="{FF2B5EF4-FFF2-40B4-BE49-F238E27FC236}">
              <a16:creationId xmlns:a16="http://schemas.microsoft.com/office/drawing/2014/main" id="{511AB323-602D-466D-999D-5A15E46C92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215900</xdr:colOff>
      <xdr:row>45</xdr:row>
      <xdr:rowOff>0</xdr:rowOff>
    </xdr:from>
    <xdr:to>
      <xdr:col>46</xdr:col>
      <xdr:colOff>38100</xdr:colOff>
      <xdr:row>47</xdr:row>
      <xdr:rowOff>222250</xdr:rowOff>
    </xdr:to>
    <xdr:grpSp>
      <xdr:nvGrpSpPr>
        <xdr:cNvPr id="5" name="Group 4">
          <a:extLst>
            <a:ext uri="{FF2B5EF4-FFF2-40B4-BE49-F238E27FC236}">
              <a16:creationId xmlns:a16="http://schemas.microsoft.com/office/drawing/2014/main" id="{28463519-62BD-4948-B9E3-366AAF2F5329}"/>
            </a:ext>
          </a:extLst>
        </xdr:cNvPr>
        <xdr:cNvGrpSpPr/>
      </xdr:nvGrpSpPr>
      <xdr:grpSpPr>
        <a:xfrm>
          <a:off x="215900" y="12582071"/>
          <a:ext cx="25276629" cy="730250"/>
          <a:chOff x="171450" y="8515350"/>
          <a:chExt cx="16916400" cy="520700"/>
        </a:xfrm>
      </xdr:grpSpPr>
      <xdr:sp macro="" textlink="">
        <xdr:nvSpPr>
          <xdr:cNvPr id="6" name="Rectangle: Rounded Corners 5">
            <a:hlinkClick xmlns:r="http://schemas.openxmlformats.org/officeDocument/2006/relationships" r:id="rId1" tooltip="analysistabs.com"/>
            <a:extLst>
              <a:ext uri="{FF2B5EF4-FFF2-40B4-BE49-F238E27FC236}">
                <a16:creationId xmlns:a16="http://schemas.microsoft.com/office/drawing/2014/main" id="{B932874E-9CD0-7E2E-3AC5-C50644CEE8C2}"/>
              </a:ext>
            </a:extLst>
          </xdr:cNvPr>
          <xdr:cNvSpPr/>
        </xdr:nvSpPr>
        <xdr:spPr>
          <a:xfrm>
            <a:off x="171450" y="8515350"/>
            <a:ext cx="16916400" cy="520700"/>
          </a:xfrm>
          <a:prstGeom prst="roundRect">
            <a:avLst>
              <a:gd name="adj" fmla="val 16667"/>
            </a:avLst>
          </a:prstGeom>
          <a:gradFill flip="none" rotWithShape="1">
            <a:gsLst>
              <a:gs pos="100000">
                <a:srgbClr val="EAF4FE"/>
              </a:gs>
              <a:gs pos="0">
                <a:srgbClr val="E6EBF5"/>
              </a:gs>
            </a:gsLst>
            <a:lin ang="0" scaled="0"/>
            <a:tileRect/>
          </a:gradFill>
          <a:ln w="9525">
            <a:solidFill>
              <a:schemeClr val="accent4">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IN" sz="1200" b="1">
                <a:solidFill>
                  <a:schemeClr val="accent6"/>
                </a:solidFill>
                <a:latin typeface="+mj-lt"/>
              </a:rPr>
              <a:t>Note:</a:t>
            </a:r>
            <a:r>
              <a:rPr lang="en-IN" sz="1200">
                <a:solidFill>
                  <a:schemeClr val="accent6"/>
                </a:solidFill>
                <a:latin typeface="+mj-lt"/>
              </a:rPr>
              <a:t> This is a free version of the template that allows you to manage up to 25 tasks and customize the project title and start date. </a:t>
            </a:r>
          </a:p>
          <a:p>
            <a:pPr algn="l"/>
            <a:r>
              <a:rPr lang="en-IN" sz="1200">
                <a:solidFill>
                  <a:schemeClr val="accent6"/>
                </a:solidFill>
                <a:latin typeface="+mj-lt"/>
              </a:rPr>
              <a:t>For full access, unlimited task rows, and a fully unlocked file with complete customization capabilities, please get our </a:t>
            </a:r>
            <a:r>
              <a:rPr lang="en-IN" sz="1200" b="1">
                <a:solidFill>
                  <a:schemeClr val="accent6"/>
                </a:solidFill>
                <a:latin typeface="+mj-lt"/>
              </a:rPr>
              <a:t>Premium Template</a:t>
            </a:r>
            <a:r>
              <a:rPr lang="en-IN" sz="1200">
                <a:solidFill>
                  <a:schemeClr val="accent6"/>
                </a:solidFill>
                <a:latin typeface="+mj-lt"/>
              </a:rPr>
              <a:t> </a:t>
            </a:r>
            <a:r>
              <a:rPr lang="en-IN" sz="1200">
                <a:solidFill>
                  <a:schemeClr val="accent6">
                    <a:lumMod val="60000"/>
                    <a:lumOff val="40000"/>
                  </a:schemeClr>
                </a:solidFill>
                <a:latin typeface="+mj-lt"/>
              </a:rPr>
              <a:t>at </a:t>
            </a:r>
            <a:r>
              <a:rPr lang="en-IN" sz="1200" b="1">
                <a:solidFill>
                  <a:schemeClr val="accent4"/>
                </a:solidFill>
                <a:latin typeface="+mj-lt"/>
                <a:hlinkClick xmlns:r="http://schemas.openxmlformats.org/officeDocument/2006/relationships" r:id="">
                  <a:extLst>
                    <a:ext uri="{A12FA001-AC4F-418D-AE19-62706E023703}">
                      <ahyp:hlinkClr xmlns:ahyp="http://schemas.microsoft.com/office/drawing/2018/hyperlinkcolor" val="tx"/>
                    </a:ext>
                  </a:extLst>
                </a:hlinkClick>
              </a:rPr>
              <a:t>Analysistabs.org</a:t>
            </a:r>
            <a:r>
              <a:rPr lang="en-IN" sz="1200">
                <a:solidFill>
                  <a:schemeClr val="accent4"/>
                </a:solidFill>
                <a:latin typeface="+mj-lt"/>
              </a:rPr>
              <a:t>.</a:t>
            </a:r>
          </a:p>
        </xdr:txBody>
      </xdr:sp>
      <xdr:sp macro="" textlink="">
        <xdr:nvSpPr>
          <xdr:cNvPr id="7" name="Rectangle: Rounded Corners 6">
            <a:hlinkClick xmlns:r="http://schemas.openxmlformats.org/officeDocument/2006/relationships" r:id="rId1" tooltip="analysistabs.com"/>
            <a:extLst>
              <a:ext uri="{FF2B5EF4-FFF2-40B4-BE49-F238E27FC236}">
                <a16:creationId xmlns:a16="http://schemas.microsoft.com/office/drawing/2014/main" id="{DA4B5A6C-9AD9-1A71-5174-E7C73E8DABAD}"/>
              </a:ext>
            </a:extLst>
          </xdr:cNvPr>
          <xdr:cNvSpPr/>
        </xdr:nvSpPr>
        <xdr:spPr>
          <a:xfrm>
            <a:off x="13322300" y="8597900"/>
            <a:ext cx="2349500" cy="323850"/>
          </a:xfrm>
          <a:prstGeom prst="roundRect">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IN" sz="1200">
                <a:latin typeface="+mj-lt"/>
              </a:rPr>
              <a:t>Analysistabs ® Premium</a:t>
            </a:r>
            <a:r>
              <a:rPr lang="en-IN" sz="1200" baseline="0">
                <a:latin typeface="+mj-lt"/>
              </a:rPr>
              <a:t> Templates</a:t>
            </a:r>
            <a:endParaRPr lang="en-IN" sz="1200">
              <a:latin typeface="+mj-lt"/>
            </a:endParaRPr>
          </a:p>
        </xdr:txBody>
      </xdr:sp>
    </xdr:grpSp>
    <xdr:clientData/>
  </xdr:twoCellAnchor>
  <xdr:twoCellAnchor>
    <xdr:from>
      <xdr:col>39</xdr:col>
      <xdr:colOff>88901</xdr:colOff>
      <xdr:row>5</xdr:row>
      <xdr:rowOff>12700</xdr:rowOff>
    </xdr:from>
    <xdr:to>
      <xdr:col>45</xdr:col>
      <xdr:colOff>304801</xdr:colOff>
      <xdr:row>9</xdr:row>
      <xdr:rowOff>12700</xdr:rowOff>
    </xdr:to>
    <xdr:graphicFrame macro="">
      <xdr:nvGraphicFramePr>
        <xdr:cNvPr id="8" name="chtStatus">
          <a:extLst>
            <a:ext uri="{FF2B5EF4-FFF2-40B4-BE49-F238E27FC236}">
              <a16:creationId xmlns:a16="http://schemas.microsoft.com/office/drawing/2014/main" id="{419300B7-A707-400A-8484-EDEC51574E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239059</xdr:colOff>
      <xdr:row>19</xdr:row>
      <xdr:rowOff>1</xdr:rowOff>
    </xdr:from>
    <xdr:to>
      <xdr:col>27</xdr:col>
      <xdr:colOff>278364</xdr:colOff>
      <xdr:row>34</xdr:row>
      <xdr:rowOff>57803</xdr:rowOff>
    </xdr:to>
    <xdr:pic>
      <xdr:nvPicPr>
        <xdr:cNvPr id="2" name="Picture 1">
          <a:hlinkClick xmlns:r="http://schemas.openxmlformats.org/officeDocument/2006/relationships" r:id="rId1" tooltip="Anslysistabs Premium Template"/>
          <a:extLst>
            <a:ext uri="{FF2B5EF4-FFF2-40B4-BE49-F238E27FC236}">
              <a16:creationId xmlns:a16="http://schemas.microsoft.com/office/drawing/2014/main" id="{38D79CBB-A0AD-4AA4-BCBB-64BDAB181307}"/>
            </a:ext>
          </a:extLst>
        </xdr:cNvPr>
        <xdr:cNvPicPr>
          <a:picLocks noChangeAspect="1"/>
        </xdr:cNvPicPr>
      </xdr:nvPicPr>
      <xdr:blipFill>
        <a:blip xmlns:r="http://schemas.openxmlformats.org/officeDocument/2006/relationships" r:embed="rId2"/>
        <a:stretch>
          <a:fillRect/>
        </a:stretch>
      </xdr:blipFill>
      <xdr:spPr>
        <a:xfrm>
          <a:off x="7547909" y="8128001"/>
          <a:ext cx="10770805" cy="2820052"/>
        </a:xfrm>
        <a:prstGeom prst="rect">
          <a:avLst/>
        </a:prstGeom>
      </xdr:spPr>
    </xdr:pic>
    <xdr:clientData/>
  </xdr:twoCellAnchor>
  <xdr:twoCellAnchor editAs="oneCell">
    <xdr:from>
      <xdr:col>5</xdr:col>
      <xdr:colOff>44823</xdr:colOff>
      <xdr:row>2</xdr:row>
      <xdr:rowOff>126999</xdr:rowOff>
    </xdr:from>
    <xdr:to>
      <xdr:col>14</xdr:col>
      <xdr:colOff>112281</xdr:colOff>
      <xdr:row>18</xdr:row>
      <xdr:rowOff>7610</xdr:rowOff>
    </xdr:to>
    <xdr:pic>
      <xdr:nvPicPr>
        <xdr:cNvPr id="3" name="Picture 2">
          <a:hlinkClick xmlns:r="http://schemas.openxmlformats.org/officeDocument/2006/relationships" r:id="rId1" tooltip="Get Our Premium Template"/>
          <a:extLst>
            <a:ext uri="{FF2B5EF4-FFF2-40B4-BE49-F238E27FC236}">
              <a16:creationId xmlns:a16="http://schemas.microsoft.com/office/drawing/2014/main" id="{D9CD6A4C-A72A-46C7-A74E-29E0E7247E04}"/>
            </a:ext>
          </a:extLst>
        </xdr:cNvPr>
        <xdr:cNvPicPr>
          <a:picLocks noChangeAspect="1"/>
        </xdr:cNvPicPr>
      </xdr:nvPicPr>
      <xdr:blipFill>
        <a:blip xmlns:r="http://schemas.openxmlformats.org/officeDocument/2006/relationships" r:embed="rId3"/>
        <a:stretch>
          <a:fillRect/>
        </a:stretch>
      </xdr:blipFill>
      <xdr:spPr>
        <a:xfrm>
          <a:off x="7601323" y="126999"/>
          <a:ext cx="4639458" cy="7818111"/>
        </a:xfrm>
        <a:prstGeom prst="rect">
          <a:avLst/>
        </a:prstGeom>
      </xdr:spPr>
    </xdr:pic>
    <xdr:clientData/>
  </xdr:twoCellAnchor>
  <xdr:twoCellAnchor editAs="oneCell">
    <xdr:from>
      <xdr:col>15</xdr:col>
      <xdr:colOff>119528</xdr:colOff>
      <xdr:row>2</xdr:row>
      <xdr:rowOff>149411</xdr:rowOff>
    </xdr:from>
    <xdr:to>
      <xdr:col>28</xdr:col>
      <xdr:colOff>17537</xdr:colOff>
      <xdr:row>18</xdr:row>
      <xdr:rowOff>30022</xdr:rowOff>
    </xdr:to>
    <xdr:pic>
      <xdr:nvPicPr>
        <xdr:cNvPr id="4" name="Picture 3">
          <a:hlinkClick xmlns:r="http://schemas.openxmlformats.org/officeDocument/2006/relationships" r:id="rId4" tooltip="120+ Project Management Templates"/>
          <a:extLst>
            <a:ext uri="{FF2B5EF4-FFF2-40B4-BE49-F238E27FC236}">
              <a16:creationId xmlns:a16="http://schemas.microsoft.com/office/drawing/2014/main" id="{71802EF8-CBD0-41E9-BAA5-18792405BC00}"/>
            </a:ext>
          </a:extLst>
        </xdr:cNvPr>
        <xdr:cNvPicPr>
          <a:picLocks noChangeAspect="1"/>
        </xdr:cNvPicPr>
      </xdr:nvPicPr>
      <xdr:blipFill>
        <a:blip xmlns:r="http://schemas.openxmlformats.org/officeDocument/2006/relationships" r:embed="rId5"/>
        <a:stretch>
          <a:fillRect/>
        </a:stretch>
      </xdr:blipFill>
      <xdr:spPr>
        <a:xfrm>
          <a:off x="12565528" y="149411"/>
          <a:ext cx="5797159" cy="7818111"/>
        </a:xfrm>
        <a:prstGeom prst="rect">
          <a:avLst/>
        </a:prstGeom>
      </xdr:spPr>
    </xdr:pic>
    <xdr:clientData/>
  </xdr:twoCellAnchor>
  <xdr:twoCellAnchor editAs="oneCell">
    <xdr:from>
      <xdr:col>1</xdr:col>
      <xdr:colOff>425823</xdr:colOff>
      <xdr:row>28</xdr:row>
      <xdr:rowOff>171824</xdr:rowOff>
    </xdr:from>
    <xdr:to>
      <xdr:col>3</xdr:col>
      <xdr:colOff>2906160</xdr:colOff>
      <xdr:row>31</xdr:row>
      <xdr:rowOff>74866</xdr:rowOff>
    </xdr:to>
    <xdr:pic>
      <xdr:nvPicPr>
        <xdr:cNvPr id="5" name="Picture 4">
          <a:hlinkClick xmlns:r="http://schemas.openxmlformats.org/officeDocument/2006/relationships" r:id="rId4" tooltip="Analysistabs Premium Templates"/>
          <a:extLst>
            <a:ext uri="{FF2B5EF4-FFF2-40B4-BE49-F238E27FC236}">
              <a16:creationId xmlns:a16="http://schemas.microsoft.com/office/drawing/2014/main" id="{ED49FF8E-287D-4FF4-BB7B-F919E6AB0C46}"/>
            </a:ext>
          </a:extLst>
        </xdr:cNvPr>
        <xdr:cNvPicPr>
          <a:picLocks noChangeAspect="1"/>
        </xdr:cNvPicPr>
      </xdr:nvPicPr>
      <xdr:blipFill>
        <a:blip xmlns:r="http://schemas.openxmlformats.org/officeDocument/2006/relationships" r:embed="rId6"/>
        <a:stretch>
          <a:fillRect/>
        </a:stretch>
      </xdr:blipFill>
      <xdr:spPr>
        <a:xfrm>
          <a:off x="616323" y="9957174"/>
          <a:ext cx="5998237" cy="455492"/>
        </a:xfrm>
        <a:prstGeom prst="rect">
          <a:avLst/>
        </a:prstGeom>
      </xdr:spPr>
    </xdr:pic>
    <xdr:clientData/>
  </xdr:twoCellAnchor>
  <xdr:twoCellAnchor editAs="oneCell">
    <xdr:from>
      <xdr:col>1</xdr:col>
      <xdr:colOff>425823</xdr:colOff>
      <xdr:row>23</xdr:row>
      <xdr:rowOff>82177</xdr:rowOff>
    </xdr:from>
    <xdr:to>
      <xdr:col>3</xdr:col>
      <xdr:colOff>2906160</xdr:colOff>
      <xdr:row>25</xdr:row>
      <xdr:rowOff>171983</xdr:rowOff>
    </xdr:to>
    <xdr:pic>
      <xdr:nvPicPr>
        <xdr:cNvPr id="6" name="Picture 5">
          <a:hlinkClick xmlns:r="http://schemas.openxmlformats.org/officeDocument/2006/relationships" r:id="rId7" tooltip="Free Excel Templates"/>
          <a:extLst>
            <a:ext uri="{FF2B5EF4-FFF2-40B4-BE49-F238E27FC236}">
              <a16:creationId xmlns:a16="http://schemas.microsoft.com/office/drawing/2014/main" id="{3BF72BD1-F781-4B79-B4CD-3DFEAC10F228}"/>
            </a:ext>
          </a:extLst>
        </xdr:cNvPr>
        <xdr:cNvPicPr>
          <a:picLocks noChangeAspect="1"/>
        </xdr:cNvPicPr>
      </xdr:nvPicPr>
      <xdr:blipFill>
        <a:blip xmlns:r="http://schemas.openxmlformats.org/officeDocument/2006/relationships" r:embed="rId8"/>
        <a:stretch>
          <a:fillRect/>
        </a:stretch>
      </xdr:blipFill>
      <xdr:spPr>
        <a:xfrm>
          <a:off x="616323" y="8946777"/>
          <a:ext cx="5998237" cy="45810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5147</xdr:colOff>
      <xdr:row>1</xdr:row>
      <xdr:rowOff>196850</xdr:rowOff>
    </xdr:from>
    <xdr:to>
      <xdr:col>14</xdr:col>
      <xdr:colOff>563633</xdr:colOff>
      <xdr:row>1</xdr:row>
      <xdr:rowOff>641350</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BA59A8FB-FFF0-4418-8044-DFB485CE118E}"/>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5643947" y="431800"/>
          <a:ext cx="1739586" cy="444500"/>
        </a:xfrm>
        <a:prstGeom prst="rect">
          <a:avLst/>
        </a:prstGeom>
        <a:noFill/>
        <a:ln cap="flat">
          <a:noFill/>
          <a:prstDash val="solid"/>
          <a:miter/>
        </a:ln>
        <a:effectLst/>
      </xdr:spPr>
    </xdr:pic>
    <xdr:clientData/>
  </xdr:twoCellAnchor>
  <xdr:twoCellAnchor editAs="oneCell">
    <xdr:from>
      <xdr:col>2</xdr:col>
      <xdr:colOff>190692</xdr:colOff>
      <xdr:row>1</xdr:row>
      <xdr:rowOff>149679</xdr:rowOff>
    </xdr:from>
    <xdr:to>
      <xdr:col>3</xdr:col>
      <xdr:colOff>241855</xdr:colOff>
      <xdr:row>1</xdr:row>
      <xdr:rowOff>569745</xdr:rowOff>
    </xdr:to>
    <xdr:pic>
      <xdr:nvPicPr>
        <xdr:cNvPr id="3" name="Picture 2">
          <a:hlinkClick xmlns:r="http://schemas.openxmlformats.org/officeDocument/2006/relationships" r:id="rId1" tooltip="analysistabs.com"/>
          <a:extLst>
            <a:ext uri="{FF2B5EF4-FFF2-40B4-BE49-F238E27FC236}">
              <a16:creationId xmlns:a16="http://schemas.microsoft.com/office/drawing/2014/main" id="{D9796F9A-2966-44CA-87B1-E7DF15DB1CF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8492" y="384629"/>
          <a:ext cx="419463" cy="420066"/>
        </a:xfrm>
        <a:prstGeom prst="rect">
          <a:avLst/>
        </a:prstGeom>
      </xdr:spPr>
    </xdr:pic>
    <xdr:clientData/>
  </xdr:twoCellAnchor>
  <xdr:twoCellAnchor>
    <xdr:from>
      <xdr:col>9</xdr:col>
      <xdr:colOff>462644</xdr:colOff>
      <xdr:row>36</xdr:row>
      <xdr:rowOff>59872</xdr:rowOff>
    </xdr:from>
    <xdr:to>
      <xdr:col>14</xdr:col>
      <xdr:colOff>223158</xdr:colOff>
      <xdr:row>37</xdr:row>
      <xdr:rowOff>200161</xdr:rowOff>
    </xdr:to>
    <xdr:sp macro="" textlink="">
      <xdr:nvSpPr>
        <xdr:cNvPr id="4" name="Rounded Rectangle 6">
          <a:hlinkClick xmlns:r="http://schemas.openxmlformats.org/officeDocument/2006/relationships" r:id="rId4" tooltip="View Detailed License and Terms"/>
          <a:extLst>
            <a:ext uri="{FF2B5EF4-FFF2-40B4-BE49-F238E27FC236}">
              <a16:creationId xmlns:a16="http://schemas.microsoft.com/office/drawing/2014/main" id="{BCBBD709-F8F6-48A0-8A6D-71A23FB1E584}"/>
            </a:ext>
          </a:extLst>
        </xdr:cNvPr>
        <xdr:cNvSpPr/>
      </xdr:nvSpPr>
      <xdr:spPr>
        <a:xfrm>
          <a:off x="4329794" y="11534322"/>
          <a:ext cx="2713264" cy="457789"/>
        </a:xfrm>
        <a:prstGeom prst="roundRect">
          <a:avLst>
            <a:gd name="adj" fmla="val 15185"/>
          </a:avLst>
        </a:prstGeom>
        <a:gradFill flip="none" rotWithShape="1">
          <a:gsLst>
            <a:gs pos="0">
              <a:srgbClr val="146A89"/>
            </a:gs>
            <a:gs pos="48000">
              <a:srgbClr val="1FA4D4"/>
            </a:gs>
            <a:gs pos="100000">
              <a:srgbClr val="6FC9EA"/>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IN" sz="1200">
              <a:solidFill>
                <a:srgbClr val="FFFFFF"/>
              </a:solidFill>
            </a:rPr>
            <a:t>📜</a:t>
          </a:r>
          <a:r>
            <a:rPr lang="nl-NL" sz="1200" b="1" i="0">
              <a:solidFill>
                <a:srgbClr val="FFFFFF"/>
              </a:solidFill>
              <a:effectLst/>
              <a:latin typeface="Aptos" panose="020B0004020202020204" pitchFamily="34" charset="0"/>
              <a:ea typeface="+mn-ea"/>
              <a:cs typeface="+mn-cs"/>
            </a:rPr>
            <a:t> </a:t>
          </a:r>
          <a:r>
            <a:rPr lang="nl-NL" sz="1100" b="1" i="0">
              <a:solidFill>
                <a:srgbClr val="FFFFFF"/>
              </a:solidFill>
              <a:effectLst/>
              <a:latin typeface="Aptos" panose="020B0004020202020204" pitchFamily="34" charset="0"/>
              <a:ea typeface="+mn-ea"/>
              <a:cs typeface="+mn-cs"/>
            </a:rPr>
            <a:t>View Detailed License &amp; Terms</a:t>
          </a:r>
          <a:endParaRPr lang="nl-NL" sz="1200" b="1" i="0">
            <a:solidFill>
              <a:srgbClr val="FFFFFF"/>
            </a:solidFill>
            <a:effectLst/>
            <a:latin typeface="Aptos" panose="020B0004020202020204" pitchFamily="34" charset="0"/>
            <a:ea typeface="+mn-ea"/>
            <a:cs typeface="+mn-cs"/>
          </a:endParaRPr>
        </a:p>
      </xdr:txBody>
    </xdr:sp>
    <xdr:clientData/>
  </xdr:twoCellAnchor>
  <xdr:twoCellAnchor editAs="oneCell">
    <xdr:from>
      <xdr:col>2</xdr:col>
      <xdr:colOff>43160</xdr:colOff>
      <xdr:row>11</xdr:row>
      <xdr:rowOff>267664</xdr:rowOff>
    </xdr:from>
    <xdr:to>
      <xdr:col>16384</xdr:col>
      <xdr:colOff>294805</xdr:colOff>
      <xdr:row>18</xdr:row>
      <xdr:rowOff>178694</xdr:rowOff>
    </xdr:to>
    <xdr:pic>
      <xdr:nvPicPr>
        <xdr:cNvPr id="5" name="Picture 4">
          <a:extLst>
            <a:ext uri="{FF2B5EF4-FFF2-40B4-BE49-F238E27FC236}">
              <a16:creationId xmlns:a16="http://schemas.microsoft.com/office/drawing/2014/main" id="{F2BB671A-D2ED-459B-89ED-560F22AEB1CE}"/>
            </a:ext>
          </a:extLst>
        </xdr:cNvPr>
        <xdr:cNvPicPr>
          <a:picLocks noChangeAspect="1"/>
        </xdr:cNvPicPr>
      </xdr:nvPicPr>
      <xdr:blipFill>
        <a:blip xmlns:r="http://schemas.openxmlformats.org/officeDocument/2006/relationships" r:embed="rId5">
          <a:duotone>
            <a:prstClr val="black"/>
            <a:srgbClr val="EAEAEA">
              <a:tint val="45000"/>
              <a:satMod val="400000"/>
            </a:srgbClr>
          </a:duotone>
          <a:alphaModFix amt="5000"/>
        </a:blip>
        <a:stretch>
          <a:fillRect/>
        </a:stretch>
      </xdr:blipFill>
      <xdr:spPr>
        <a:xfrm rot="19649661">
          <a:off x="220960" y="3550614"/>
          <a:ext cx="8252645" cy="2133530"/>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https://analysistabs.org/product/simple-multiple-project-tracking-template-excel/?utm_source=at&amp;utm_medium=xlpplan2026"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ECD3E-1E45-450D-87AD-C3D8CD32EC5E}">
  <sheetPr codeName="Sheet28">
    <tabColor rgb="FF00FF00"/>
    <pageSetUpPr fitToPage="1"/>
  </sheetPr>
  <dimension ref="A1:AX102"/>
  <sheetViews>
    <sheetView showGridLines="0" tabSelected="1" zoomScale="70" zoomScaleNormal="70" workbookViewId="0"/>
  </sheetViews>
  <sheetFormatPr defaultColWidth="0" defaultRowHeight="20" customHeight="1" zeroHeight="1" x14ac:dyDescent="0.35"/>
  <cols>
    <col min="1" max="1" width="3.6328125" customWidth="1"/>
    <col min="2" max="2" width="9.6328125" customWidth="1"/>
    <col min="3" max="3" width="42.26953125" bestFit="1" customWidth="1"/>
    <col min="4" max="4" width="25.54296875" bestFit="1" customWidth="1"/>
    <col min="5" max="5" width="14.26953125" bestFit="1" customWidth="1"/>
    <col min="6" max="6" width="15.26953125" bestFit="1" customWidth="1"/>
    <col min="7" max="7" width="17.26953125" bestFit="1" customWidth="1"/>
    <col min="8" max="8" width="24.7265625" bestFit="1" customWidth="1"/>
    <col min="9" max="9" width="19.36328125" bestFit="1" customWidth="1"/>
    <col min="10" max="10" width="28.6328125" bestFit="1" customWidth="1"/>
    <col min="11" max="11" width="1.6328125" hidden="1" customWidth="1"/>
    <col min="12" max="46" width="4.6328125" customWidth="1"/>
    <col min="47" max="47" width="3.6328125" customWidth="1"/>
    <col min="48" max="48" width="8.7265625" hidden="1" customWidth="1"/>
    <col min="49" max="49" width="10" hidden="1" customWidth="1"/>
    <col min="50" max="50" width="0" hidden="1" customWidth="1"/>
    <col min="51" max="16384" width="8.7265625" hidden="1"/>
  </cols>
  <sheetData>
    <row r="1" spans="1:50" ht="10" customHeight="1" x14ac:dyDescent="0.35"/>
    <row r="2" spans="1:50" s="3" customFormat="1" ht="35" customHeight="1" x14ac:dyDescent="0.35">
      <c r="A2"/>
      <c r="B2" s="206"/>
      <c r="C2" s="207" t="s">
        <v>0</v>
      </c>
      <c r="D2" s="207"/>
      <c r="E2" s="207"/>
      <c r="F2" s="207"/>
      <c r="G2" s="207"/>
      <c r="H2" s="207"/>
      <c r="I2" s="1"/>
      <c r="J2" s="1"/>
      <c r="K2"/>
      <c r="L2" s="208" t="s">
        <v>1</v>
      </c>
      <c r="M2" s="208"/>
      <c r="N2" s="208"/>
      <c r="O2" s="208"/>
      <c r="P2" s="208"/>
      <c r="Q2" s="208"/>
      <c r="R2" s="208"/>
      <c r="S2" s="209" t="s">
        <v>2</v>
      </c>
      <c r="T2" s="209"/>
      <c r="U2" s="209"/>
      <c r="V2" s="209"/>
      <c r="W2" s="209"/>
      <c r="X2" s="209"/>
      <c r="Y2" s="209"/>
      <c r="Z2" s="210" t="s">
        <v>3</v>
      </c>
      <c r="AA2" s="210"/>
      <c r="AB2" s="210"/>
      <c r="AC2" s="210"/>
      <c r="AD2" s="210"/>
      <c r="AE2" s="210"/>
      <c r="AF2" s="210"/>
      <c r="AG2" s="211" t="s">
        <v>4</v>
      </c>
      <c r="AH2" s="211"/>
      <c r="AI2" s="211"/>
      <c r="AJ2" s="211"/>
      <c r="AK2" s="211"/>
      <c r="AL2" s="211"/>
      <c r="AM2" s="211"/>
      <c r="AN2" s="191" t="s">
        <v>5</v>
      </c>
      <c r="AO2" s="192"/>
      <c r="AP2" s="192"/>
      <c r="AQ2" s="197">
        <f>AT2</f>
        <v>0.43</v>
      </c>
      <c r="AR2" s="197"/>
      <c r="AS2" s="197"/>
      <c r="AT2" s="2">
        <f>IFERROR(IF(ANALYSISTABS,IFERROR(AVERAGEIF(C14:C43,"*",I14:I43),0),""),"")</f>
        <v>0.43</v>
      </c>
      <c r="AU2"/>
      <c r="AV2"/>
    </row>
    <row r="3" spans="1:50" s="3" customFormat="1" ht="20" customHeight="1" x14ac:dyDescent="0.35">
      <c r="A3"/>
      <c r="B3" s="206"/>
      <c r="C3" s="200" t="s">
        <v>6</v>
      </c>
      <c r="D3" s="200"/>
      <c r="E3" s="200"/>
      <c r="F3" s="200"/>
      <c r="G3" s="200"/>
      <c r="H3" s="200"/>
      <c r="I3" s="4"/>
      <c r="J3" s="4"/>
      <c r="K3"/>
      <c r="L3" s="201">
        <f>IFERROR(IF(ANALYSISTABS,COUNTIFS($B$14:$B$43,"*",$C$14:$C$43,"*"),""),"")</f>
        <v>25</v>
      </c>
      <c r="M3" s="201"/>
      <c r="N3" s="201"/>
      <c r="O3" s="201"/>
      <c r="P3" s="201"/>
      <c r="Q3" s="201"/>
      <c r="R3" s="201"/>
      <c r="S3" s="202">
        <f>IFERROR(IF(ANALYSISTABS,COUNTIFS(C14:C43,"*GATE*",I14:I43,1),""),"")</f>
        <v>2</v>
      </c>
      <c r="T3" s="202"/>
      <c r="U3" s="202"/>
      <c r="V3" s="202"/>
      <c r="W3" s="202"/>
      <c r="X3" s="202"/>
      <c r="Y3" s="202"/>
      <c r="Z3" s="203" t="str">
        <f>J8</f>
        <v>Phase 3: Execution</v>
      </c>
      <c r="AA3" s="203"/>
      <c r="AB3" s="203"/>
      <c r="AC3" s="203"/>
      <c r="AD3" s="203"/>
      <c r="AE3" s="203"/>
      <c r="AF3" s="203"/>
      <c r="AG3" s="204">
        <f>IFERROR(IF(ANALYSISTABS,COUNTIFS(B14:B43,"*",J14:J43,"Not started"),""),"")</f>
        <v>9</v>
      </c>
      <c r="AH3" s="204"/>
      <c r="AI3" s="204"/>
      <c r="AJ3" s="204"/>
      <c r="AK3" s="204"/>
      <c r="AL3" s="204"/>
      <c r="AM3" s="204"/>
      <c r="AN3" s="193"/>
      <c r="AO3" s="194"/>
      <c r="AP3" s="194"/>
      <c r="AQ3" s="198"/>
      <c r="AR3" s="198"/>
      <c r="AS3" s="198"/>
      <c r="AT3" s="5"/>
      <c r="AU3"/>
      <c r="AV3"/>
    </row>
    <row r="4" spans="1:50" s="8" customFormat="1" ht="25" customHeight="1" x14ac:dyDescent="0.35">
      <c r="A4"/>
      <c r="B4" s="206"/>
      <c r="C4" s="205" t="str">
        <f>IF(D6="","",D6)</f>
        <v>Project Catalyst: Enterprise Data Analytics Platform</v>
      </c>
      <c r="D4" s="205"/>
      <c r="E4" s="205"/>
      <c r="F4" s="205"/>
      <c r="G4" s="205"/>
      <c r="H4" s="205"/>
      <c r="I4" s="6"/>
      <c r="J4" s="6"/>
      <c r="K4"/>
      <c r="L4" s="201"/>
      <c r="M4" s="201"/>
      <c r="N4" s="201"/>
      <c r="O4" s="201"/>
      <c r="P4" s="201"/>
      <c r="Q4" s="201"/>
      <c r="R4" s="201"/>
      <c r="S4" s="202"/>
      <c r="T4" s="202"/>
      <c r="U4" s="202"/>
      <c r="V4" s="202"/>
      <c r="W4" s="202"/>
      <c r="X4" s="202"/>
      <c r="Y4" s="202"/>
      <c r="Z4" s="203"/>
      <c r="AA4" s="203"/>
      <c r="AB4" s="203"/>
      <c r="AC4" s="203"/>
      <c r="AD4" s="203"/>
      <c r="AE4" s="203"/>
      <c r="AF4" s="203"/>
      <c r="AG4" s="204"/>
      <c r="AH4" s="204"/>
      <c r="AI4" s="204"/>
      <c r="AJ4" s="204"/>
      <c r="AK4" s="204"/>
      <c r="AL4" s="204"/>
      <c r="AM4" s="204"/>
      <c r="AN4" s="195"/>
      <c r="AO4" s="196"/>
      <c r="AP4" s="196"/>
      <c r="AQ4" s="199"/>
      <c r="AR4" s="199"/>
      <c r="AS4" s="199"/>
      <c r="AT4" s="7">
        <f>IFERROR(IF(ANALYSISTABS,1-AT2,""),"")</f>
        <v>0.57000000000000006</v>
      </c>
      <c r="AU4"/>
      <c r="AV4"/>
    </row>
    <row r="5" spans="1:50" ht="20" customHeight="1" x14ac:dyDescent="0.35">
      <c r="L5" s="9"/>
      <c r="M5" s="9"/>
      <c r="N5" s="9"/>
      <c r="O5" s="9"/>
      <c r="P5" s="9"/>
      <c r="Q5" s="9"/>
      <c r="R5" s="9"/>
    </row>
    <row r="6" spans="1:50" s="8" customFormat="1" ht="25" customHeight="1" x14ac:dyDescent="0.35">
      <c r="A6"/>
      <c r="B6" s="169" t="s">
        <v>7</v>
      </c>
      <c r="C6" s="10" t="s">
        <v>8</v>
      </c>
      <c r="D6" s="172" t="s">
        <v>9</v>
      </c>
      <c r="E6" s="172"/>
      <c r="F6" s="172"/>
      <c r="G6" s="11" t="s">
        <v>10</v>
      </c>
      <c r="H6" s="12">
        <f>IFERROR(IF(ANALYSISTABS,IF(MIN(G14:G43)&lt;=0,"",MIN(G14:G43)),""),"")</f>
        <v>46146</v>
      </c>
      <c r="I6" s="11" t="s">
        <v>11</v>
      </c>
      <c r="J6" s="13" t="s">
        <v>12</v>
      </c>
      <c r="K6"/>
      <c r="L6" s="173" t="s">
        <v>13</v>
      </c>
      <c r="M6" s="174"/>
      <c r="N6" s="174"/>
      <c r="O6" s="174"/>
      <c r="P6" s="174"/>
      <c r="Q6" s="174"/>
      <c r="R6" s="174"/>
      <c r="S6" s="179" t="s">
        <v>14</v>
      </c>
      <c r="T6" s="179"/>
      <c r="U6" s="179"/>
      <c r="V6" s="179"/>
      <c r="W6" s="179"/>
      <c r="X6" s="179"/>
      <c r="Y6" s="179"/>
      <c r="Z6" s="179"/>
      <c r="AA6" s="179"/>
      <c r="AB6" s="179"/>
      <c r="AC6" s="179"/>
      <c r="AD6" s="179"/>
      <c r="AE6" s="179"/>
      <c r="AF6" s="179"/>
      <c r="AG6" s="179"/>
      <c r="AH6" s="179"/>
      <c r="AI6" s="179"/>
      <c r="AJ6" s="179"/>
      <c r="AK6" s="179"/>
      <c r="AL6" s="179"/>
      <c r="AM6" s="180"/>
      <c r="AN6" s="14"/>
      <c r="AO6" s="14"/>
      <c r="AP6" s="14"/>
      <c r="AQ6" s="14"/>
      <c r="AR6" s="14"/>
      <c r="AS6" s="14"/>
      <c r="AT6" s="14"/>
      <c r="AU6"/>
      <c r="AV6"/>
      <c r="AW6"/>
      <c r="AX6"/>
    </row>
    <row r="7" spans="1:50" s="8" customFormat="1" ht="25" customHeight="1" x14ac:dyDescent="0.35">
      <c r="A7"/>
      <c r="B7" s="170"/>
      <c r="C7" s="15" t="s">
        <v>15</v>
      </c>
      <c r="D7" s="185" t="s">
        <v>16</v>
      </c>
      <c r="E7" s="185"/>
      <c r="F7" s="185"/>
      <c r="G7" s="17" t="s">
        <v>17</v>
      </c>
      <c r="H7" s="12">
        <f>IFERROR(IF(ANALYSISTABS,IF(MAX(H14:H43)&lt;=0,"",MAX(H14:H43)),""),"")</f>
        <v>46178</v>
      </c>
      <c r="I7" s="17" t="s">
        <v>18</v>
      </c>
      <c r="J7" s="18">
        <v>380000</v>
      </c>
      <c r="K7"/>
      <c r="L7" s="175"/>
      <c r="M7" s="176"/>
      <c r="N7" s="176"/>
      <c r="O7" s="176"/>
      <c r="P7" s="176"/>
      <c r="Q7" s="176"/>
      <c r="R7" s="176"/>
      <c r="S7" s="181"/>
      <c r="T7" s="181"/>
      <c r="U7" s="181"/>
      <c r="V7" s="181"/>
      <c r="W7" s="181"/>
      <c r="X7" s="181"/>
      <c r="Y7" s="181"/>
      <c r="Z7" s="181"/>
      <c r="AA7" s="181"/>
      <c r="AB7" s="181"/>
      <c r="AC7" s="181"/>
      <c r="AD7" s="181"/>
      <c r="AE7" s="181"/>
      <c r="AF7" s="181"/>
      <c r="AG7" s="181"/>
      <c r="AH7" s="181"/>
      <c r="AI7" s="181"/>
      <c r="AJ7" s="181"/>
      <c r="AK7" s="181"/>
      <c r="AL7" s="181"/>
      <c r="AM7" s="182"/>
      <c r="AN7" s="14"/>
      <c r="AO7" s="19" t="s">
        <v>19</v>
      </c>
      <c r="AP7" s="20">
        <f>IFERROR(IF(ANALYSISTABS,COUNTIFS($B$14:$B$43,"*",$J$14:$J$43,AO7),""),"")</f>
        <v>8</v>
      </c>
      <c r="AQ7" s="14"/>
      <c r="AR7" s="14"/>
      <c r="AS7" s="14"/>
      <c r="AT7" s="14"/>
      <c r="AU7"/>
      <c r="AV7"/>
      <c r="AW7"/>
      <c r="AX7"/>
    </row>
    <row r="8" spans="1:50" s="8" customFormat="1" ht="25" customHeight="1" x14ac:dyDescent="0.35">
      <c r="A8"/>
      <c r="B8" s="170"/>
      <c r="C8" s="15" t="s">
        <v>20</v>
      </c>
      <c r="D8" s="16" t="s">
        <v>21</v>
      </c>
      <c r="E8" s="21" t="s">
        <v>22</v>
      </c>
      <c r="F8" s="22">
        <v>46132</v>
      </c>
      <c r="G8" s="17" t="s">
        <v>23</v>
      </c>
      <c r="H8" s="23" t="s">
        <v>24</v>
      </c>
      <c r="I8" s="17" t="s">
        <v>25</v>
      </c>
      <c r="J8" s="23" t="s">
        <v>26</v>
      </c>
      <c r="K8"/>
      <c r="L8" s="175"/>
      <c r="M8" s="176"/>
      <c r="N8" s="176"/>
      <c r="O8" s="176"/>
      <c r="P8" s="176"/>
      <c r="Q8" s="176"/>
      <c r="R8" s="176"/>
      <c r="S8" s="181"/>
      <c r="T8" s="181"/>
      <c r="U8" s="181"/>
      <c r="V8" s="181"/>
      <c r="W8" s="181"/>
      <c r="X8" s="181"/>
      <c r="Y8" s="181"/>
      <c r="Z8" s="181"/>
      <c r="AA8" s="181"/>
      <c r="AB8" s="181"/>
      <c r="AC8" s="181"/>
      <c r="AD8" s="181"/>
      <c r="AE8" s="181"/>
      <c r="AF8" s="181"/>
      <c r="AG8" s="181"/>
      <c r="AH8" s="181"/>
      <c r="AI8" s="181"/>
      <c r="AJ8" s="181"/>
      <c r="AK8" s="181"/>
      <c r="AL8" s="181"/>
      <c r="AM8" s="182"/>
      <c r="AN8" s="24"/>
      <c r="AO8" s="25" t="s">
        <v>27</v>
      </c>
      <c r="AP8" s="26">
        <f>IFERROR(IF(ANALYSISTABS,COUNTIFS($B$14:$B$43,"*",$J$14:$J$43,AO8),""),"")</f>
        <v>6</v>
      </c>
      <c r="AQ8" s="24"/>
      <c r="AR8" s="24"/>
      <c r="AS8" s="24"/>
      <c r="AT8" s="14"/>
      <c r="AU8"/>
      <c r="AV8"/>
      <c r="AW8"/>
      <c r="AX8"/>
    </row>
    <row r="9" spans="1:50" s="8" customFormat="1" ht="25" customHeight="1" x14ac:dyDescent="0.35">
      <c r="A9"/>
      <c r="B9" s="171"/>
      <c r="C9" s="27" t="s">
        <v>28</v>
      </c>
      <c r="D9" s="28" t="s">
        <v>16</v>
      </c>
      <c r="E9" s="21" t="s">
        <v>29</v>
      </c>
      <c r="F9" s="22">
        <v>46132</v>
      </c>
      <c r="G9" s="29" t="s">
        <v>30</v>
      </c>
      <c r="H9" s="30" t="s">
        <v>31</v>
      </c>
      <c r="I9" s="29" t="s">
        <v>32</v>
      </c>
      <c r="J9" s="30" t="s">
        <v>33</v>
      </c>
      <c r="K9"/>
      <c r="L9" s="177"/>
      <c r="M9" s="178"/>
      <c r="N9" s="178"/>
      <c r="O9" s="178"/>
      <c r="P9" s="178"/>
      <c r="Q9" s="178"/>
      <c r="R9" s="178"/>
      <c r="S9" s="183"/>
      <c r="T9" s="183"/>
      <c r="U9" s="183"/>
      <c r="V9" s="183"/>
      <c r="W9" s="183"/>
      <c r="X9" s="183"/>
      <c r="Y9" s="183"/>
      <c r="Z9" s="183"/>
      <c r="AA9" s="183"/>
      <c r="AB9" s="183"/>
      <c r="AC9" s="183"/>
      <c r="AD9" s="183"/>
      <c r="AE9" s="183"/>
      <c r="AF9" s="183"/>
      <c r="AG9" s="183"/>
      <c r="AH9" s="183"/>
      <c r="AI9" s="183"/>
      <c r="AJ9" s="183"/>
      <c r="AK9" s="183"/>
      <c r="AL9" s="183"/>
      <c r="AM9" s="184"/>
      <c r="AN9" s="24"/>
      <c r="AO9" s="31" t="s">
        <v>34</v>
      </c>
      <c r="AP9" s="32">
        <f>IFERROR(IF(ANALYSISTABS,COUNTIFS($B$14:$B$43,"*",$J$14:$J$43,AO9),""),"")</f>
        <v>9</v>
      </c>
      <c r="AQ9" s="24"/>
      <c r="AR9" s="24"/>
      <c r="AS9" s="24"/>
      <c r="AT9" s="14"/>
      <c r="AU9"/>
      <c r="AV9"/>
      <c r="AW9"/>
      <c r="AX9"/>
    </row>
    <row r="10" spans="1:50" ht="20" customHeight="1" x14ac:dyDescent="0.35">
      <c r="F10" s="33"/>
      <c r="AN10" s="34"/>
      <c r="AO10" s="34"/>
      <c r="AP10" s="34"/>
      <c r="AQ10" s="34"/>
      <c r="AR10" s="34"/>
      <c r="AS10" s="34"/>
      <c r="AT10" s="34"/>
    </row>
    <row r="11" spans="1:50" s="8" customFormat="1" ht="20" customHeight="1" x14ac:dyDescent="0.35">
      <c r="A11"/>
      <c r="B11" s="186" t="s">
        <v>35</v>
      </c>
      <c r="C11" s="187"/>
      <c r="D11" s="187"/>
      <c r="E11" s="187"/>
      <c r="F11" s="187"/>
      <c r="G11" s="187"/>
      <c r="H11" s="187"/>
      <c r="I11" s="187"/>
      <c r="J11" s="187"/>
      <c r="K11" s="35"/>
      <c r="L11" s="188" t="str">
        <f ca="1">IFERROR(IF(ANALYSISTABS,"WEEK "&amp;_xlfn.ISOWEEKNUM(L13),""),"")</f>
        <v>WEEK 19</v>
      </c>
      <c r="M11" s="189"/>
      <c r="N11" s="189"/>
      <c r="O11" s="189"/>
      <c r="P11" s="189"/>
      <c r="Q11" s="189"/>
      <c r="R11" s="190"/>
      <c r="S11" s="188" t="str">
        <f ca="1">IFERROR(IF(ANALYSISTABS,"WEEK "&amp;_xlfn.ISOWEEKNUM(S13),""),"")</f>
        <v>WEEK 20</v>
      </c>
      <c r="T11" s="189"/>
      <c r="U11" s="189"/>
      <c r="V11" s="189"/>
      <c r="W11" s="189"/>
      <c r="X11" s="189"/>
      <c r="Y11" s="190"/>
      <c r="Z11" s="188" t="str">
        <f ca="1">IFERROR(IF(ANALYSISTABS,"WEEK "&amp;_xlfn.ISOWEEKNUM(Z13),""),"")</f>
        <v>WEEK 21</v>
      </c>
      <c r="AA11" s="189"/>
      <c r="AB11" s="189"/>
      <c r="AC11" s="189"/>
      <c r="AD11" s="189"/>
      <c r="AE11" s="189"/>
      <c r="AF11" s="190"/>
      <c r="AG11" s="188" t="str">
        <f ca="1">IFERROR(IF(ANALYSISTABS,"WEEK "&amp;_xlfn.ISOWEEKNUM(AG13),""),"")</f>
        <v>WEEK 22</v>
      </c>
      <c r="AH11" s="189"/>
      <c r="AI11" s="189"/>
      <c r="AJ11" s="189"/>
      <c r="AK11" s="189"/>
      <c r="AL11" s="189"/>
      <c r="AM11" s="190"/>
      <c r="AN11" s="166" t="str">
        <f ca="1">IFERROR(IF(ANALYSISTABS,"WEEK "&amp;_xlfn.ISOWEEKNUM(AN13),""),"")</f>
        <v>WEEK 23</v>
      </c>
      <c r="AO11" s="167"/>
      <c r="AP11" s="167"/>
      <c r="AQ11" s="167"/>
      <c r="AR11" s="167"/>
      <c r="AS11" s="167"/>
      <c r="AT11" s="168"/>
      <c r="AU11" s="34"/>
      <c r="AV11"/>
      <c r="AW11"/>
      <c r="AX11"/>
    </row>
    <row r="12" spans="1:50" s="8" customFormat="1" ht="25" customHeight="1" x14ac:dyDescent="0.35">
      <c r="A12"/>
      <c r="B12" s="186"/>
      <c r="C12" s="187"/>
      <c r="D12" s="187"/>
      <c r="E12" s="187"/>
      <c r="F12" s="187"/>
      <c r="G12" s="187"/>
      <c r="H12" s="187"/>
      <c r="I12" s="187"/>
      <c r="J12" s="187"/>
      <c r="K12" s="35"/>
      <c r="L12" s="36" t="str">
        <f t="shared" ref="L12:AT12" ca="1" si="0">IFERROR(IF(ANALYSISTABS,LEFT(TEXT(L13,"DDD"),1),""),"")</f>
        <v>M</v>
      </c>
      <c r="M12" s="37" t="str">
        <f t="shared" ca="1" si="0"/>
        <v>T</v>
      </c>
      <c r="N12" s="37" t="str">
        <f t="shared" ca="1" si="0"/>
        <v>W</v>
      </c>
      <c r="O12" s="37" t="str">
        <f t="shared" ca="1" si="0"/>
        <v>T</v>
      </c>
      <c r="P12" s="37" t="str">
        <f t="shared" ca="1" si="0"/>
        <v>F</v>
      </c>
      <c r="Q12" s="37" t="str">
        <f t="shared" ca="1" si="0"/>
        <v>S</v>
      </c>
      <c r="R12" s="38" t="str">
        <f t="shared" ca="1" si="0"/>
        <v>S</v>
      </c>
      <c r="S12" s="36" t="str">
        <f t="shared" ca="1" si="0"/>
        <v>M</v>
      </c>
      <c r="T12" s="37" t="str">
        <f t="shared" ca="1" si="0"/>
        <v>T</v>
      </c>
      <c r="U12" s="37" t="str">
        <f t="shared" ca="1" si="0"/>
        <v>W</v>
      </c>
      <c r="V12" s="37" t="str">
        <f t="shared" ca="1" si="0"/>
        <v>T</v>
      </c>
      <c r="W12" s="37" t="str">
        <f t="shared" ca="1" si="0"/>
        <v>F</v>
      </c>
      <c r="X12" s="37" t="str">
        <f t="shared" ca="1" si="0"/>
        <v>S</v>
      </c>
      <c r="Y12" s="38" t="str">
        <f t="shared" ca="1" si="0"/>
        <v>S</v>
      </c>
      <c r="Z12" s="36" t="str">
        <f t="shared" ca="1" si="0"/>
        <v>M</v>
      </c>
      <c r="AA12" s="37" t="str">
        <f t="shared" ca="1" si="0"/>
        <v>T</v>
      </c>
      <c r="AB12" s="37" t="str">
        <f t="shared" ca="1" si="0"/>
        <v>W</v>
      </c>
      <c r="AC12" s="37" t="str">
        <f t="shared" ca="1" si="0"/>
        <v>T</v>
      </c>
      <c r="AD12" s="37" t="str">
        <f t="shared" ca="1" si="0"/>
        <v>F</v>
      </c>
      <c r="AE12" s="37" t="str">
        <f t="shared" ca="1" si="0"/>
        <v>S</v>
      </c>
      <c r="AF12" s="38" t="str">
        <f t="shared" ca="1" si="0"/>
        <v>S</v>
      </c>
      <c r="AG12" s="36" t="str">
        <f t="shared" ca="1" si="0"/>
        <v>M</v>
      </c>
      <c r="AH12" s="37" t="str">
        <f t="shared" ca="1" si="0"/>
        <v>T</v>
      </c>
      <c r="AI12" s="37" t="str">
        <f t="shared" ca="1" si="0"/>
        <v>W</v>
      </c>
      <c r="AJ12" s="37" t="str">
        <f t="shared" ca="1" si="0"/>
        <v>T</v>
      </c>
      <c r="AK12" s="37" t="str">
        <f t="shared" ca="1" si="0"/>
        <v>F</v>
      </c>
      <c r="AL12" s="37" t="str">
        <f t="shared" ca="1" si="0"/>
        <v>S</v>
      </c>
      <c r="AM12" s="38" t="str">
        <f t="shared" ca="1" si="0"/>
        <v>S</v>
      </c>
      <c r="AN12" s="39" t="str">
        <f t="shared" ca="1" si="0"/>
        <v>M</v>
      </c>
      <c r="AO12" s="40" t="str">
        <f t="shared" ca="1" si="0"/>
        <v>T</v>
      </c>
      <c r="AP12" s="40" t="str">
        <f t="shared" ca="1" si="0"/>
        <v>W</v>
      </c>
      <c r="AQ12" s="40" t="str">
        <f t="shared" ca="1" si="0"/>
        <v>T</v>
      </c>
      <c r="AR12" s="40" t="str">
        <f t="shared" ca="1" si="0"/>
        <v>F</v>
      </c>
      <c r="AS12" s="40" t="str">
        <f t="shared" ca="1" si="0"/>
        <v>S</v>
      </c>
      <c r="AT12" s="41" t="str">
        <f t="shared" ca="1" si="0"/>
        <v>S</v>
      </c>
      <c r="AU12" s="34"/>
      <c r="AV12"/>
      <c r="AW12"/>
      <c r="AX12"/>
    </row>
    <row r="13" spans="1:50" s="8" customFormat="1" ht="20" customHeight="1" thickBot="1" x14ac:dyDescent="0.4">
      <c r="A13"/>
      <c r="B13" s="42" t="s">
        <v>36</v>
      </c>
      <c r="C13" s="43" t="s">
        <v>37</v>
      </c>
      <c r="D13" s="44" t="s">
        <v>38</v>
      </c>
      <c r="E13" s="44" t="s">
        <v>39</v>
      </c>
      <c r="F13" s="45" t="s">
        <v>40</v>
      </c>
      <c r="G13" s="46" t="s">
        <v>10</v>
      </c>
      <c r="H13" s="46" t="s">
        <v>17</v>
      </c>
      <c r="I13" s="47" t="s">
        <v>41</v>
      </c>
      <c r="J13" s="48" t="s">
        <v>42</v>
      </c>
      <c r="K13" s="35"/>
      <c r="L13" s="49">
        <f ca="1">IFERROR(IF(ANALYSISTABS,IF(MIN($G$14:$G$43)&lt;=0,TODAY()-WEEKDAY(TODAY(),2)+1,MIN($G$14:$G$43)-WEEKDAY(MIN($G$14:$G$43),2)+1),""),"")</f>
        <v>46146</v>
      </c>
      <c r="M13" s="50">
        <f t="shared" ref="M13:AT13" ca="1" si="1">IFERROR(IF(ANALYSISTABS,L$13+1,""),"")</f>
        <v>46147</v>
      </c>
      <c r="N13" s="50">
        <f t="shared" ca="1" si="1"/>
        <v>46148</v>
      </c>
      <c r="O13" s="50">
        <f t="shared" ca="1" si="1"/>
        <v>46149</v>
      </c>
      <c r="P13" s="50">
        <f t="shared" ca="1" si="1"/>
        <v>46150</v>
      </c>
      <c r="Q13" s="50">
        <f t="shared" ca="1" si="1"/>
        <v>46151</v>
      </c>
      <c r="R13" s="51">
        <f t="shared" ca="1" si="1"/>
        <v>46152</v>
      </c>
      <c r="S13" s="49">
        <f t="shared" ca="1" si="1"/>
        <v>46153</v>
      </c>
      <c r="T13" s="50">
        <f t="shared" ca="1" si="1"/>
        <v>46154</v>
      </c>
      <c r="U13" s="50">
        <f t="shared" ca="1" si="1"/>
        <v>46155</v>
      </c>
      <c r="V13" s="50">
        <f t="shared" ca="1" si="1"/>
        <v>46156</v>
      </c>
      <c r="W13" s="50">
        <f t="shared" ca="1" si="1"/>
        <v>46157</v>
      </c>
      <c r="X13" s="50">
        <f t="shared" ca="1" si="1"/>
        <v>46158</v>
      </c>
      <c r="Y13" s="51">
        <f t="shared" ca="1" si="1"/>
        <v>46159</v>
      </c>
      <c r="Z13" s="49">
        <f t="shared" ca="1" si="1"/>
        <v>46160</v>
      </c>
      <c r="AA13" s="50">
        <f t="shared" ca="1" si="1"/>
        <v>46161</v>
      </c>
      <c r="AB13" s="50">
        <f t="shared" ca="1" si="1"/>
        <v>46162</v>
      </c>
      <c r="AC13" s="50">
        <f t="shared" ca="1" si="1"/>
        <v>46163</v>
      </c>
      <c r="AD13" s="50">
        <f t="shared" ca="1" si="1"/>
        <v>46164</v>
      </c>
      <c r="AE13" s="50">
        <f t="shared" ca="1" si="1"/>
        <v>46165</v>
      </c>
      <c r="AF13" s="51">
        <f t="shared" ca="1" si="1"/>
        <v>46166</v>
      </c>
      <c r="AG13" s="49">
        <f t="shared" ca="1" si="1"/>
        <v>46167</v>
      </c>
      <c r="AH13" s="50">
        <f t="shared" ca="1" si="1"/>
        <v>46168</v>
      </c>
      <c r="AI13" s="50">
        <f t="shared" ca="1" si="1"/>
        <v>46169</v>
      </c>
      <c r="AJ13" s="50">
        <f t="shared" ca="1" si="1"/>
        <v>46170</v>
      </c>
      <c r="AK13" s="50">
        <f t="shared" ca="1" si="1"/>
        <v>46171</v>
      </c>
      <c r="AL13" s="50">
        <f t="shared" ca="1" si="1"/>
        <v>46172</v>
      </c>
      <c r="AM13" s="51">
        <f t="shared" ca="1" si="1"/>
        <v>46173</v>
      </c>
      <c r="AN13" s="52">
        <f t="shared" ca="1" si="1"/>
        <v>46174</v>
      </c>
      <c r="AO13" s="53">
        <f t="shared" ca="1" si="1"/>
        <v>46175</v>
      </c>
      <c r="AP13" s="53">
        <f t="shared" ca="1" si="1"/>
        <v>46176</v>
      </c>
      <c r="AQ13" s="53">
        <f t="shared" ca="1" si="1"/>
        <v>46177</v>
      </c>
      <c r="AR13" s="53">
        <f t="shared" ca="1" si="1"/>
        <v>46178</v>
      </c>
      <c r="AS13" s="53">
        <f t="shared" ca="1" si="1"/>
        <v>46179</v>
      </c>
      <c r="AT13" s="54">
        <f t="shared" ca="1" si="1"/>
        <v>46180</v>
      </c>
      <c r="AU13" s="34"/>
      <c r="AV13"/>
      <c r="AW13"/>
      <c r="AX13"/>
    </row>
    <row r="14" spans="1:50" s="8" customFormat="1" ht="20" customHeight="1" thickTop="1" thickBot="1" x14ac:dyDescent="0.4">
      <c r="A14" s="55"/>
      <c r="B14" s="56"/>
      <c r="C14" s="57" t="s">
        <v>43</v>
      </c>
      <c r="D14" s="58"/>
      <c r="E14" s="58"/>
      <c r="F14" s="59"/>
      <c r="G14" s="60"/>
      <c r="H14" s="60"/>
      <c r="I14" s="61"/>
      <c r="J14" s="62" t="str">
        <f t="shared" ref="J14:J29" si="2">IFERROR(IF(ANALYSISTABS,IF(B14="","",IF(I14=1,"Completed",IF(I14&gt;0,"In progress","Not started"))),""),"")</f>
        <v/>
      </c>
      <c r="K14" s="63"/>
      <c r="L14" s="64"/>
      <c r="M14" s="63"/>
      <c r="N14" s="63"/>
      <c r="O14" s="63"/>
      <c r="P14" s="63"/>
      <c r="Q14" s="63"/>
      <c r="R14" s="65"/>
      <c r="S14" s="64"/>
      <c r="T14" s="63"/>
      <c r="U14" s="63"/>
      <c r="V14" s="63"/>
      <c r="W14" s="63"/>
      <c r="X14" s="63"/>
      <c r="Y14" s="65"/>
      <c r="Z14" s="64"/>
      <c r="AA14" s="63"/>
      <c r="AB14" s="63"/>
      <c r="AC14" s="63"/>
      <c r="AD14" s="63"/>
      <c r="AE14" s="63"/>
      <c r="AF14" s="65"/>
      <c r="AG14" s="64"/>
      <c r="AH14" s="63"/>
      <c r="AI14" s="63"/>
      <c r="AJ14" s="63"/>
      <c r="AK14" s="63"/>
      <c r="AL14" s="63"/>
      <c r="AM14" s="65"/>
      <c r="AN14" s="64"/>
      <c r="AO14" s="63"/>
      <c r="AP14" s="63"/>
      <c r="AQ14" s="63"/>
      <c r="AR14" s="63"/>
      <c r="AS14" s="63"/>
      <c r="AT14" s="65"/>
      <c r="AU14"/>
      <c r="AV14"/>
      <c r="AW14"/>
      <c r="AX14"/>
    </row>
    <row r="15" spans="1:50" s="8" customFormat="1" ht="20" customHeight="1" thickTop="1" thickBot="1" x14ac:dyDescent="0.4">
      <c r="A15" s="55"/>
      <c r="B15" s="66" t="s">
        <v>44</v>
      </c>
      <c r="C15" s="67" t="s">
        <v>45</v>
      </c>
      <c r="D15" s="68" t="s">
        <v>46</v>
      </c>
      <c r="E15" s="68" t="s">
        <v>16</v>
      </c>
      <c r="F15" s="69" t="s">
        <v>47</v>
      </c>
      <c r="G15" s="70">
        <v>46146</v>
      </c>
      <c r="H15" s="70">
        <v>46148</v>
      </c>
      <c r="I15" s="71">
        <v>1</v>
      </c>
      <c r="J15" s="72" t="str">
        <f t="shared" si="2"/>
        <v>Completed</v>
      </c>
      <c r="K15" s="73"/>
      <c r="L15" s="74"/>
      <c r="M15" s="73"/>
      <c r="N15" s="73"/>
      <c r="O15" s="73"/>
      <c r="P15" s="73"/>
      <c r="Q15" s="73"/>
      <c r="R15" s="75"/>
      <c r="S15" s="74"/>
      <c r="T15" s="73"/>
      <c r="U15" s="73"/>
      <c r="V15" s="73"/>
      <c r="W15" s="73"/>
      <c r="X15" s="73"/>
      <c r="Y15" s="75"/>
      <c r="Z15" s="74"/>
      <c r="AA15" s="73"/>
      <c r="AB15" s="73"/>
      <c r="AC15" s="73"/>
      <c r="AD15" s="73"/>
      <c r="AE15" s="73"/>
      <c r="AF15" s="75"/>
      <c r="AG15" s="74"/>
      <c r="AH15" s="73"/>
      <c r="AI15" s="73"/>
      <c r="AJ15" s="73"/>
      <c r="AK15" s="73"/>
      <c r="AL15" s="73"/>
      <c r="AM15" s="75"/>
      <c r="AN15" s="74"/>
      <c r="AO15" s="73"/>
      <c r="AP15" s="73"/>
      <c r="AQ15" s="73"/>
      <c r="AR15" s="73"/>
      <c r="AS15" s="73"/>
      <c r="AT15" s="75"/>
      <c r="AU15"/>
      <c r="AV15"/>
      <c r="AW15"/>
      <c r="AX15"/>
    </row>
    <row r="16" spans="1:50" s="8" customFormat="1" ht="20" customHeight="1" thickTop="1" thickBot="1" x14ac:dyDescent="0.4">
      <c r="A16" s="55"/>
      <c r="B16" s="76" t="s">
        <v>48</v>
      </c>
      <c r="C16" s="77" t="s">
        <v>49</v>
      </c>
      <c r="D16" s="78" t="s">
        <v>50</v>
      </c>
      <c r="E16" s="78" t="s">
        <v>16</v>
      </c>
      <c r="F16" s="79" t="s">
        <v>47</v>
      </c>
      <c r="G16" s="80">
        <v>46146</v>
      </c>
      <c r="H16" s="80">
        <v>46147</v>
      </c>
      <c r="I16" s="81">
        <v>1</v>
      </c>
      <c r="J16" s="72" t="str">
        <f t="shared" si="2"/>
        <v>Completed</v>
      </c>
      <c r="K16" s="82"/>
      <c r="L16" s="83"/>
      <c r="M16" s="82"/>
      <c r="N16" s="82"/>
      <c r="O16" s="82"/>
      <c r="P16" s="82"/>
      <c r="Q16" s="82"/>
      <c r="R16" s="84"/>
      <c r="S16" s="83"/>
      <c r="T16" s="82"/>
      <c r="U16" s="82"/>
      <c r="V16" s="82"/>
      <c r="W16" s="82"/>
      <c r="X16" s="82"/>
      <c r="Y16" s="84"/>
      <c r="Z16" s="83"/>
      <c r="AA16" s="82"/>
      <c r="AB16" s="82"/>
      <c r="AC16" s="82"/>
      <c r="AD16" s="82"/>
      <c r="AE16" s="82"/>
      <c r="AF16" s="84"/>
      <c r="AG16" s="83"/>
      <c r="AH16" s="82"/>
      <c r="AI16" s="82"/>
      <c r="AJ16" s="82"/>
      <c r="AK16" s="82"/>
      <c r="AL16" s="82"/>
      <c r="AM16" s="84"/>
      <c r="AN16" s="83"/>
      <c r="AO16" s="82"/>
      <c r="AP16" s="82"/>
      <c r="AQ16" s="82"/>
      <c r="AR16" s="82"/>
      <c r="AS16" s="82"/>
      <c r="AT16" s="84"/>
      <c r="AU16"/>
      <c r="AV16"/>
      <c r="AW16"/>
      <c r="AX16"/>
    </row>
    <row r="17" spans="1:50" s="8" customFormat="1" ht="20" customHeight="1" thickTop="1" thickBot="1" x14ac:dyDescent="0.4">
      <c r="A17" s="55"/>
      <c r="B17" s="66" t="s">
        <v>51</v>
      </c>
      <c r="C17" s="67" t="s">
        <v>52</v>
      </c>
      <c r="D17" s="68" t="s">
        <v>53</v>
      </c>
      <c r="E17" s="68" t="s">
        <v>16</v>
      </c>
      <c r="F17" s="69" t="s">
        <v>47</v>
      </c>
      <c r="G17" s="70">
        <v>46147</v>
      </c>
      <c r="H17" s="70">
        <v>46149</v>
      </c>
      <c r="I17" s="71">
        <v>1</v>
      </c>
      <c r="J17" s="72" t="str">
        <f t="shared" si="2"/>
        <v>Completed</v>
      </c>
      <c r="K17" s="73"/>
      <c r="L17" s="74"/>
      <c r="M17" s="73"/>
      <c r="N17" s="73"/>
      <c r="O17" s="73"/>
      <c r="P17" s="73"/>
      <c r="Q17" s="73"/>
      <c r="R17" s="75"/>
      <c r="S17" s="74"/>
      <c r="T17" s="73"/>
      <c r="U17" s="73"/>
      <c r="V17" s="73"/>
      <c r="W17" s="73"/>
      <c r="X17" s="73"/>
      <c r="Y17" s="75"/>
      <c r="Z17" s="74"/>
      <c r="AA17" s="73"/>
      <c r="AB17" s="73"/>
      <c r="AC17" s="73"/>
      <c r="AD17" s="73"/>
      <c r="AE17" s="73"/>
      <c r="AF17" s="75"/>
      <c r="AG17" s="74"/>
      <c r="AH17" s="73"/>
      <c r="AI17" s="73"/>
      <c r="AJ17" s="73"/>
      <c r="AK17" s="73"/>
      <c r="AL17" s="73"/>
      <c r="AM17" s="75"/>
      <c r="AN17" s="74"/>
      <c r="AO17" s="73"/>
      <c r="AP17" s="73"/>
      <c r="AQ17" s="73"/>
      <c r="AR17" s="73"/>
      <c r="AS17" s="73"/>
      <c r="AT17" s="75"/>
      <c r="AU17"/>
      <c r="AV17"/>
      <c r="AW17"/>
      <c r="AX17"/>
    </row>
    <row r="18" spans="1:50" s="8" customFormat="1" ht="20" customHeight="1" thickTop="1" thickBot="1" x14ac:dyDescent="0.4">
      <c r="A18" s="55"/>
      <c r="B18" s="76" t="s">
        <v>54</v>
      </c>
      <c r="C18" s="77" t="s">
        <v>55</v>
      </c>
      <c r="D18" s="78" t="s">
        <v>56</v>
      </c>
      <c r="E18" s="78" t="s">
        <v>16</v>
      </c>
      <c r="F18" s="79" t="s">
        <v>57</v>
      </c>
      <c r="G18" s="80">
        <v>46149</v>
      </c>
      <c r="H18" s="80">
        <v>46149</v>
      </c>
      <c r="I18" s="81">
        <v>1</v>
      </c>
      <c r="J18" s="72" t="str">
        <f t="shared" si="2"/>
        <v>Completed</v>
      </c>
      <c r="K18" s="82"/>
      <c r="L18" s="83"/>
      <c r="M18" s="82"/>
      <c r="N18" s="82"/>
      <c r="O18" s="82"/>
      <c r="P18" s="82"/>
      <c r="Q18" s="82"/>
      <c r="R18" s="84"/>
      <c r="S18" s="83"/>
      <c r="T18" s="82"/>
      <c r="U18" s="82"/>
      <c r="V18" s="82"/>
      <c r="W18" s="82"/>
      <c r="X18" s="82"/>
      <c r="Y18" s="84"/>
      <c r="Z18" s="83"/>
      <c r="AA18" s="82"/>
      <c r="AB18" s="82"/>
      <c r="AC18" s="82"/>
      <c r="AD18" s="82"/>
      <c r="AE18" s="82"/>
      <c r="AF18" s="84"/>
      <c r="AG18" s="83"/>
      <c r="AH18" s="82"/>
      <c r="AI18" s="82"/>
      <c r="AJ18" s="82"/>
      <c r="AK18" s="82"/>
      <c r="AL18" s="82"/>
      <c r="AM18" s="84"/>
      <c r="AN18" s="83"/>
      <c r="AO18" s="82"/>
      <c r="AP18" s="82"/>
      <c r="AQ18" s="82"/>
      <c r="AR18" s="82"/>
      <c r="AS18" s="82"/>
      <c r="AT18" s="84"/>
      <c r="AU18"/>
      <c r="AV18"/>
      <c r="AW18"/>
      <c r="AX18"/>
    </row>
    <row r="19" spans="1:50" s="8" customFormat="1" ht="20" customHeight="1" thickTop="1" thickBot="1" x14ac:dyDescent="0.4">
      <c r="A19" s="55"/>
      <c r="B19" s="66" t="s">
        <v>58</v>
      </c>
      <c r="C19" s="85" t="s">
        <v>59</v>
      </c>
      <c r="D19" s="68" t="s">
        <v>60</v>
      </c>
      <c r="E19" s="68" t="s">
        <v>61</v>
      </c>
      <c r="F19" s="69" t="s">
        <v>62</v>
      </c>
      <c r="G19" s="70">
        <v>46150</v>
      </c>
      <c r="H19" s="70">
        <v>46150</v>
      </c>
      <c r="I19" s="71">
        <v>1</v>
      </c>
      <c r="J19" s="72" t="str">
        <f t="shared" si="2"/>
        <v>Completed</v>
      </c>
      <c r="K19" s="73"/>
      <c r="L19" s="74"/>
      <c r="M19" s="73"/>
      <c r="N19" s="73"/>
      <c r="O19" s="73"/>
      <c r="P19" s="73"/>
      <c r="Q19" s="73"/>
      <c r="R19" s="75"/>
      <c r="S19" s="74"/>
      <c r="T19" s="73"/>
      <c r="U19" s="73"/>
      <c r="V19" s="73"/>
      <c r="W19" s="73"/>
      <c r="X19" s="73"/>
      <c r="Y19" s="75"/>
      <c r="Z19" s="74"/>
      <c r="AA19" s="73"/>
      <c r="AB19" s="73"/>
      <c r="AC19" s="73"/>
      <c r="AD19" s="73"/>
      <c r="AE19" s="73"/>
      <c r="AF19" s="75"/>
      <c r="AG19" s="74"/>
      <c r="AH19" s="73"/>
      <c r="AI19" s="73"/>
      <c r="AJ19" s="73"/>
      <c r="AK19" s="73"/>
      <c r="AL19" s="73"/>
      <c r="AM19" s="75"/>
      <c r="AN19" s="74"/>
      <c r="AO19" s="73"/>
      <c r="AP19" s="73"/>
      <c r="AQ19" s="73"/>
      <c r="AR19" s="73"/>
      <c r="AS19" s="73"/>
      <c r="AT19" s="75"/>
      <c r="AU19"/>
      <c r="AV19"/>
      <c r="AW19"/>
      <c r="AX19"/>
    </row>
    <row r="20" spans="1:50" s="8" customFormat="1" ht="20" customHeight="1" thickTop="1" thickBot="1" x14ac:dyDescent="0.4">
      <c r="A20" s="55"/>
      <c r="B20" s="56"/>
      <c r="C20" s="57" t="s">
        <v>63</v>
      </c>
      <c r="D20" s="58"/>
      <c r="E20" s="58"/>
      <c r="F20" s="59"/>
      <c r="G20" s="60"/>
      <c r="H20" s="60"/>
      <c r="I20" s="61"/>
      <c r="J20" s="62" t="str">
        <f t="shared" si="2"/>
        <v/>
      </c>
      <c r="K20" s="63"/>
      <c r="L20" s="64"/>
      <c r="M20" s="63"/>
      <c r="N20" s="63"/>
      <c r="O20" s="63"/>
      <c r="P20" s="63"/>
      <c r="Q20" s="63"/>
      <c r="R20" s="65"/>
      <c r="S20" s="64"/>
      <c r="T20" s="63"/>
      <c r="U20" s="63"/>
      <c r="V20" s="63"/>
      <c r="W20" s="63"/>
      <c r="X20" s="63"/>
      <c r="Y20" s="65"/>
      <c r="Z20" s="64"/>
      <c r="AA20" s="63"/>
      <c r="AB20" s="63"/>
      <c r="AC20" s="63"/>
      <c r="AD20" s="63"/>
      <c r="AE20" s="63"/>
      <c r="AF20" s="65"/>
      <c r="AG20" s="64"/>
      <c r="AH20" s="63"/>
      <c r="AI20" s="63"/>
      <c r="AJ20" s="63"/>
      <c r="AK20" s="63"/>
      <c r="AL20" s="63"/>
      <c r="AM20" s="65"/>
      <c r="AN20" s="64"/>
      <c r="AO20" s="63"/>
      <c r="AP20" s="63"/>
      <c r="AQ20" s="63"/>
      <c r="AR20" s="63"/>
      <c r="AS20" s="63"/>
      <c r="AT20" s="65"/>
      <c r="AU20"/>
      <c r="AV20"/>
      <c r="AW20"/>
      <c r="AX20"/>
    </row>
    <row r="21" spans="1:50" s="8" customFormat="1" ht="20" customHeight="1" thickTop="1" thickBot="1" x14ac:dyDescent="0.4">
      <c r="A21" s="55"/>
      <c r="B21" s="66" t="s">
        <v>64</v>
      </c>
      <c r="C21" s="67" t="s">
        <v>65</v>
      </c>
      <c r="D21" s="68" t="s">
        <v>66</v>
      </c>
      <c r="E21" s="68" t="s">
        <v>67</v>
      </c>
      <c r="F21" s="69" t="s">
        <v>47</v>
      </c>
      <c r="G21" s="70">
        <v>46153</v>
      </c>
      <c r="H21" s="70">
        <v>46155</v>
      </c>
      <c r="I21" s="71">
        <v>1</v>
      </c>
      <c r="J21" s="72" t="str">
        <f t="shared" si="2"/>
        <v>Completed</v>
      </c>
      <c r="K21" s="73"/>
      <c r="L21" s="74"/>
      <c r="M21" s="73"/>
      <c r="N21" s="73"/>
      <c r="O21" s="73"/>
      <c r="P21" s="73"/>
      <c r="Q21" s="73"/>
      <c r="R21" s="75"/>
      <c r="S21" s="74"/>
      <c r="T21" s="73"/>
      <c r="U21" s="73"/>
      <c r="V21" s="73"/>
      <c r="W21" s="73"/>
      <c r="X21" s="73"/>
      <c r="Y21" s="75"/>
      <c r="Z21" s="74"/>
      <c r="AA21" s="73"/>
      <c r="AB21" s="73"/>
      <c r="AC21" s="73"/>
      <c r="AD21" s="73"/>
      <c r="AE21" s="73"/>
      <c r="AF21" s="75"/>
      <c r="AG21" s="74"/>
      <c r="AH21" s="73"/>
      <c r="AI21" s="73"/>
      <c r="AJ21" s="73"/>
      <c r="AK21" s="73"/>
      <c r="AL21" s="73"/>
      <c r="AM21" s="75"/>
      <c r="AN21" s="74"/>
      <c r="AO21" s="73"/>
      <c r="AP21" s="73"/>
      <c r="AQ21" s="73"/>
      <c r="AR21" s="73"/>
      <c r="AS21" s="73"/>
      <c r="AT21" s="75"/>
      <c r="AU21"/>
      <c r="AV21"/>
      <c r="AW21"/>
      <c r="AX21"/>
    </row>
    <row r="22" spans="1:50" s="8" customFormat="1" ht="20" customHeight="1" thickTop="1" thickBot="1" x14ac:dyDescent="0.4">
      <c r="A22" s="55"/>
      <c r="B22" s="76" t="s">
        <v>68</v>
      </c>
      <c r="C22" s="77" t="s">
        <v>69</v>
      </c>
      <c r="D22" s="78" t="s">
        <v>70</v>
      </c>
      <c r="E22" s="78" t="s">
        <v>71</v>
      </c>
      <c r="F22" s="79" t="s">
        <v>62</v>
      </c>
      <c r="G22" s="80">
        <v>46154</v>
      </c>
      <c r="H22" s="80">
        <v>46156</v>
      </c>
      <c r="I22" s="81">
        <v>1</v>
      </c>
      <c r="J22" s="72" t="str">
        <f t="shared" si="2"/>
        <v>Completed</v>
      </c>
      <c r="K22" s="82"/>
      <c r="L22" s="83"/>
      <c r="M22" s="82"/>
      <c r="N22" s="82"/>
      <c r="O22" s="82"/>
      <c r="P22" s="82"/>
      <c r="Q22" s="82"/>
      <c r="R22" s="84"/>
      <c r="S22" s="83"/>
      <c r="T22" s="82"/>
      <c r="U22" s="82"/>
      <c r="V22" s="82"/>
      <c r="W22" s="82"/>
      <c r="X22" s="82"/>
      <c r="Y22" s="84"/>
      <c r="Z22" s="83"/>
      <c r="AA22" s="82"/>
      <c r="AB22" s="82"/>
      <c r="AC22" s="82"/>
      <c r="AD22" s="82"/>
      <c r="AE22" s="82"/>
      <c r="AF22" s="84"/>
      <c r="AG22" s="83"/>
      <c r="AH22" s="82"/>
      <c r="AI22" s="82"/>
      <c r="AJ22" s="82"/>
      <c r="AK22" s="82"/>
      <c r="AL22" s="82"/>
      <c r="AM22" s="84"/>
      <c r="AN22" s="83"/>
      <c r="AO22" s="82"/>
      <c r="AP22" s="82"/>
      <c r="AQ22" s="82"/>
      <c r="AR22" s="82"/>
      <c r="AS22" s="82"/>
      <c r="AT22" s="84"/>
      <c r="AU22"/>
      <c r="AV22"/>
      <c r="AW22"/>
      <c r="AX22"/>
    </row>
    <row r="23" spans="1:50" s="8" customFormat="1" ht="20" customHeight="1" thickTop="1" thickBot="1" x14ac:dyDescent="0.4">
      <c r="A23" s="55"/>
      <c r="B23" s="66" t="s">
        <v>72</v>
      </c>
      <c r="C23" s="67" t="s">
        <v>73</v>
      </c>
      <c r="D23" s="68" t="s">
        <v>74</v>
      </c>
      <c r="E23" s="68" t="s">
        <v>67</v>
      </c>
      <c r="F23" s="69" t="s">
        <v>47</v>
      </c>
      <c r="G23" s="70">
        <v>46155</v>
      </c>
      <c r="H23" s="70">
        <v>46157</v>
      </c>
      <c r="I23" s="71">
        <v>0.8</v>
      </c>
      <c r="J23" s="72" t="str">
        <f t="shared" si="2"/>
        <v>In progress</v>
      </c>
      <c r="K23" s="73"/>
      <c r="L23" s="74"/>
      <c r="M23" s="73"/>
      <c r="N23" s="73"/>
      <c r="O23" s="73"/>
      <c r="P23" s="73"/>
      <c r="Q23" s="73"/>
      <c r="R23" s="75"/>
      <c r="S23" s="74"/>
      <c r="T23" s="73"/>
      <c r="U23" s="73"/>
      <c r="V23" s="73"/>
      <c r="W23" s="73"/>
      <c r="X23" s="73"/>
      <c r="Y23" s="75"/>
      <c r="Z23" s="74"/>
      <c r="AA23" s="73"/>
      <c r="AB23" s="73"/>
      <c r="AC23" s="73"/>
      <c r="AD23" s="73"/>
      <c r="AE23" s="73"/>
      <c r="AF23" s="75"/>
      <c r="AG23" s="74"/>
      <c r="AH23" s="73"/>
      <c r="AI23" s="73"/>
      <c r="AJ23" s="73"/>
      <c r="AK23" s="73"/>
      <c r="AL23" s="73"/>
      <c r="AM23" s="75"/>
      <c r="AN23" s="74"/>
      <c r="AO23" s="73"/>
      <c r="AP23" s="73"/>
      <c r="AQ23" s="73"/>
      <c r="AR23" s="73"/>
      <c r="AS23" s="73"/>
      <c r="AT23" s="75"/>
      <c r="AU23"/>
      <c r="AV23"/>
      <c r="AW23"/>
      <c r="AX23"/>
    </row>
    <row r="24" spans="1:50" s="8" customFormat="1" ht="20" customHeight="1" thickTop="1" thickBot="1" x14ac:dyDescent="0.4">
      <c r="A24" s="55"/>
      <c r="B24" s="76" t="s">
        <v>75</v>
      </c>
      <c r="C24" s="77" t="s">
        <v>76</v>
      </c>
      <c r="D24" s="78" t="s">
        <v>77</v>
      </c>
      <c r="E24" s="78" t="s">
        <v>71</v>
      </c>
      <c r="F24" s="79" t="s">
        <v>57</v>
      </c>
      <c r="G24" s="80">
        <v>46156</v>
      </c>
      <c r="H24" s="80">
        <v>46158</v>
      </c>
      <c r="I24" s="81">
        <v>0.6</v>
      </c>
      <c r="J24" s="72" t="str">
        <f t="shared" si="2"/>
        <v>In progress</v>
      </c>
      <c r="K24" s="82"/>
      <c r="L24" s="83"/>
      <c r="M24" s="82"/>
      <c r="N24" s="82"/>
      <c r="O24" s="82"/>
      <c r="P24" s="82"/>
      <c r="Q24" s="82"/>
      <c r="R24" s="84"/>
      <c r="S24" s="83"/>
      <c r="T24" s="82"/>
      <c r="U24" s="82"/>
      <c r="V24" s="82"/>
      <c r="W24" s="82"/>
      <c r="X24" s="82"/>
      <c r="Y24" s="84"/>
      <c r="Z24" s="83"/>
      <c r="AA24" s="82"/>
      <c r="AB24" s="82"/>
      <c r="AC24" s="82"/>
      <c r="AD24" s="82"/>
      <c r="AE24" s="82"/>
      <c r="AF24" s="84"/>
      <c r="AG24" s="83"/>
      <c r="AH24" s="82"/>
      <c r="AI24" s="82"/>
      <c r="AJ24" s="82"/>
      <c r="AK24" s="82"/>
      <c r="AL24" s="82"/>
      <c r="AM24" s="84"/>
      <c r="AN24" s="83"/>
      <c r="AO24" s="82"/>
      <c r="AP24" s="82"/>
      <c r="AQ24" s="82"/>
      <c r="AR24" s="82"/>
      <c r="AS24" s="82"/>
      <c r="AT24" s="84"/>
      <c r="AU24"/>
      <c r="AV24"/>
      <c r="AW24"/>
      <c r="AX24"/>
    </row>
    <row r="25" spans="1:50" s="8" customFormat="1" ht="20" customHeight="1" thickTop="1" thickBot="1" x14ac:dyDescent="0.4">
      <c r="A25" s="55"/>
      <c r="B25" s="66" t="s">
        <v>78</v>
      </c>
      <c r="C25" s="85" t="s">
        <v>79</v>
      </c>
      <c r="D25" s="68" t="s">
        <v>80</v>
      </c>
      <c r="E25" s="68" t="s">
        <v>61</v>
      </c>
      <c r="F25" s="69" t="s">
        <v>62</v>
      </c>
      <c r="G25" s="70">
        <v>46158</v>
      </c>
      <c r="H25" s="70">
        <v>46158</v>
      </c>
      <c r="I25" s="71">
        <v>1</v>
      </c>
      <c r="J25" s="72" t="str">
        <f t="shared" si="2"/>
        <v>Completed</v>
      </c>
      <c r="K25" s="73"/>
      <c r="L25" s="74"/>
      <c r="M25" s="73"/>
      <c r="N25" s="73"/>
      <c r="O25" s="73"/>
      <c r="P25" s="73"/>
      <c r="Q25" s="73"/>
      <c r="R25" s="75"/>
      <c r="S25" s="74"/>
      <c r="T25" s="73"/>
      <c r="U25" s="73"/>
      <c r="V25" s="73"/>
      <c r="W25" s="73"/>
      <c r="X25" s="73"/>
      <c r="Y25" s="75"/>
      <c r="Z25" s="74"/>
      <c r="AA25" s="73"/>
      <c r="AB25" s="73"/>
      <c r="AC25" s="73"/>
      <c r="AD25" s="73"/>
      <c r="AE25" s="73"/>
      <c r="AF25" s="75"/>
      <c r="AG25" s="74"/>
      <c r="AH25" s="73"/>
      <c r="AI25" s="73"/>
      <c r="AJ25" s="73"/>
      <c r="AK25" s="73"/>
      <c r="AL25" s="73"/>
      <c r="AM25" s="75"/>
      <c r="AN25" s="74"/>
      <c r="AO25" s="73"/>
      <c r="AP25" s="73"/>
      <c r="AQ25" s="73"/>
      <c r="AR25" s="73"/>
      <c r="AS25" s="73"/>
      <c r="AT25" s="75"/>
      <c r="AU25"/>
      <c r="AV25"/>
      <c r="AW25"/>
      <c r="AX25"/>
    </row>
    <row r="26" spans="1:50" s="8" customFormat="1" ht="20" customHeight="1" thickTop="1" thickBot="1" x14ac:dyDescent="0.4">
      <c r="A26" s="55"/>
      <c r="B26" s="56"/>
      <c r="C26" s="57" t="s">
        <v>81</v>
      </c>
      <c r="D26" s="58"/>
      <c r="E26" s="58"/>
      <c r="F26" s="59"/>
      <c r="G26" s="60"/>
      <c r="H26" s="60"/>
      <c r="I26" s="61"/>
      <c r="J26" s="62" t="str">
        <f t="shared" si="2"/>
        <v/>
      </c>
      <c r="K26" s="63"/>
      <c r="L26" s="64"/>
      <c r="M26" s="63"/>
      <c r="N26" s="63"/>
      <c r="O26" s="63"/>
      <c r="P26" s="63"/>
      <c r="Q26" s="63"/>
      <c r="R26" s="65"/>
      <c r="S26" s="64"/>
      <c r="T26" s="63"/>
      <c r="U26" s="63"/>
      <c r="V26" s="63"/>
      <c r="W26" s="63"/>
      <c r="X26" s="63"/>
      <c r="Y26" s="65"/>
      <c r="Z26" s="64"/>
      <c r="AA26" s="63"/>
      <c r="AB26" s="63"/>
      <c r="AC26" s="63"/>
      <c r="AD26" s="63"/>
      <c r="AE26" s="63"/>
      <c r="AF26" s="65"/>
      <c r="AG26" s="64"/>
      <c r="AH26" s="63"/>
      <c r="AI26" s="63"/>
      <c r="AJ26" s="63"/>
      <c r="AK26" s="63"/>
      <c r="AL26" s="63"/>
      <c r="AM26" s="65"/>
      <c r="AN26" s="64"/>
      <c r="AO26" s="63"/>
      <c r="AP26" s="63"/>
      <c r="AQ26" s="63"/>
      <c r="AR26" s="63"/>
      <c r="AS26" s="63"/>
      <c r="AT26" s="65"/>
      <c r="AU26"/>
      <c r="AV26"/>
      <c r="AW26"/>
      <c r="AX26"/>
    </row>
    <row r="27" spans="1:50" s="8" customFormat="1" ht="20" customHeight="1" thickTop="1" thickBot="1" x14ac:dyDescent="0.4">
      <c r="A27" s="55"/>
      <c r="B27" s="66" t="s">
        <v>82</v>
      </c>
      <c r="C27" s="67" t="s">
        <v>83</v>
      </c>
      <c r="D27" s="68" t="s">
        <v>84</v>
      </c>
      <c r="E27" s="68" t="s">
        <v>71</v>
      </c>
      <c r="F27" s="69" t="s">
        <v>62</v>
      </c>
      <c r="G27" s="70">
        <v>46160</v>
      </c>
      <c r="H27" s="70">
        <v>46164</v>
      </c>
      <c r="I27" s="71">
        <v>0.5</v>
      </c>
      <c r="J27" s="72" t="str">
        <f t="shared" si="2"/>
        <v>In progress</v>
      </c>
      <c r="K27" s="73"/>
      <c r="L27" s="74"/>
      <c r="M27" s="73"/>
      <c r="N27" s="73"/>
      <c r="O27" s="73"/>
      <c r="P27" s="73"/>
      <c r="Q27" s="73"/>
      <c r="R27" s="75"/>
      <c r="S27" s="74"/>
      <c r="T27" s="73"/>
      <c r="U27" s="73"/>
      <c r="V27" s="73"/>
      <c r="W27" s="73"/>
      <c r="X27" s="73"/>
      <c r="Y27" s="75"/>
      <c r="Z27" s="74"/>
      <c r="AA27" s="73"/>
      <c r="AB27" s="73"/>
      <c r="AC27" s="73"/>
      <c r="AD27" s="73"/>
      <c r="AE27" s="73"/>
      <c r="AF27" s="75"/>
      <c r="AG27" s="74"/>
      <c r="AH27" s="73"/>
      <c r="AI27" s="73"/>
      <c r="AJ27" s="73"/>
      <c r="AK27" s="73"/>
      <c r="AL27" s="73"/>
      <c r="AM27" s="75"/>
      <c r="AN27" s="74"/>
      <c r="AO27" s="73"/>
      <c r="AP27" s="73"/>
      <c r="AQ27" s="73"/>
      <c r="AR27" s="73"/>
      <c r="AS27" s="73"/>
      <c r="AT27" s="75"/>
      <c r="AU27"/>
      <c r="AV27"/>
      <c r="AW27"/>
      <c r="AX27"/>
    </row>
    <row r="28" spans="1:50" s="8" customFormat="1" ht="20" customHeight="1" thickTop="1" thickBot="1" x14ac:dyDescent="0.4">
      <c r="A28" s="55"/>
      <c r="B28" s="76" t="s">
        <v>85</v>
      </c>
      <c r="C28" s="77" t="s">
        <v>86</v>
      </c>
      <c r="D28" s="78" t="s">
        <v>87</v>
      </c>
      <c r="E28" s="78" t="s">
        <v>67</v>
      </c>
      <c r="F28" s="79" t="s">
        <v>47</v>
      </c>
      <c r="G28" s="80">
        <v>46160</v>
      </c>
      <c r="H28" s="80">
        <v>46165</v>
      </c>
      <c r="I28" s="81">
        <v>0.4</v>
      </c>
      <c r="J28" s="72" t="str">
        <f t="shared" si="2"/>
        <v>In progress</v>
      </c>
      <c r="K28" s="82"/>
      <c r="L28" s="83"/>
      <c r="M28" s="82"/>
      <c r="N28" s="82"/>
      <c r="O28" s="82"/>
      <c r="P28" s="82"/>
      <c r="Q28" s="82"/>
      <c r="R28" s="84"/>
      <c r="S28" s="83"/>
      <c r="T28" s="82"/>
      <c r="U28" s="82"/>
      <c r="V28" s="82"/>
      <c r="W28" s="82"/>
      <c r="X28" s="82"/>
      <c r="Y28" s="84"/>
      <c r="Z28" s="83"/>
      <c r="AA28" s="82"/>
      <c r="AB28" s="82"/>
      <c r="AC28" s="82"/>
      <c r="AD28" s="82"/>
      <c r="AE28" s="82"/>
      <c r="AF28" s="84"/>
      <c r="AG28" s="83"/>
      <c r="AH28" s="82"/>
      <c r="AI28" s="82"/>
      <c r="AJ28" s="82"/>
      <c r="AK28" s="82"/>
      <c r="AL28" s="82"/>
      <c r="AM28" s="84"/>
      <c r="AN28" s="83"/>
      <c r="AO28" s="82"/>
      <c r="AP28" s="82"/>
      <c r="AQ28" s="82"/>
      <c r="AR28" s="82"/>
      <c r="AS28" s="82"/>
      <c r="AT28" s="84"/>
      <c r="AU28"/>
      <c r="AV28"/>
      <c r="AW28"/>
      <c r="AX28"/>
    </row>
    <row r="29" spans="1:50" s="8" customFormat="1" ht="20" customHeight="1" thickTop="1" thickBot="1" x14ac:dyDescent="0.4">
      <c r="A29" s="55"/>
      <c r="B29" s="66" t="s">
        <v>88</v>
      </c>
      <c r="C29" s="67" t="s">
        <v>89</v>
      </c>
      <c r="D29" s="68" t="s">
        <v>90</v>
      </c>
      <c r="E29" s="68" t="s">
        <v>91</v>
      </c>
      <c r="F29" s="69" t="s">
        <v>47</v>
      </c>
      <c r="G29" s="70">
        <v>46162</v>
      </c>
      <c r="H29" s="70">
        <v>46168</v>
      </c>
      <c r="I29" s="71">
        <v>0.2</v>
      </c>
      <c r="J29" s="72" t="str">
        <f t="shared" si="2"/>
        <v>In progress</v>
      </c>
      <c r="K29" s="73"/>
      <c r="L29" s="74"/>
      <c r="M29" s="73"/>
      <c r="N29" s="73"/>
      <c r="O29" s="73"/>
      <c r="P29" s="73"/>
      <c r="Q29" s="73"/>
      <c r="R29" s="75"/>
      <c r="S29" s="74"/>
      <c r="T29" s="73"/>
      <c r="U29" s="73"/>
      <c r="V29" s="73"/>
      <c r="W29" s="73"/>
      <c r="X29" s="73"/>
      <c r="Y29" s="75"/>
      <c r="Z29" s="74"/>
      <c r="AA29" s="73"/>
      <c r="AB29" s="73"/>
      <c r="AC29" s="73"/>
      <c r="AD29" s="73"/>
      <c r="AE29" s="73"/>
      <c r="AF29" s="75"/>
      <c r="AG29" s="74"/>
      <c r="AH29" s="73"/>
      <c r="AI29" s="73"/>
      <c r="AJ29" s="73"/>
      <c r="AK29" s="73"/>
      <c r="AL29" s="73"/>
      <c r="AM29" s="75"/>
      <c r="AN29" s="74"/>
      <c r="AO29" s="73"/>
      <c r="AP29" s="73"/>
      <c r="AQ29" s="73"/>
      <c r="AR29" s="73"/>
      <c r="AS29" s="73"/>
      <c r="AT29" s="75"/>
      <c r="AU29"/>
      <c r="AV29"/>
      <c r="AW29"/>
      <c r="AX29"/>
    </row>
    <row r="30" spans="1:50" s="8" customFormat="1" ht="20" customHeight="1" thickTop="1" thickBot="1" x14ac:dyDescent="0.4">
      <c r="A30" s="55"/>
      <c r="B30" s="76" t="s">
        <v>92</v>
      </c>
      <c r="C30" s="77" t="s">
        <v>93</v>
      </c>
      <c r="D30" s="78" t="s">
        <v>94</v>
      </c>
      <c r="E30" s="78" t="s">
        <v>91</v>
      </c>
      <c r="F30" s="79" t="s">
        <v>62</v>
      </c>
      <c r="G30" s="80">
        <v>46163</v>
      </c>
      <c r="H30" s="80">
        <v>46169</v>
      </c>
      <c r="I30" s="81">
        <v>0.15</v>
      </c>
      <c r="J30" s="72"/>
      <c r="K30" s="82"/>
      <c r="L30" s="83"/>
      <c r="M30" s="82"/>
      <c r="N30" s="82"/>
      <c r="O30" s="82"/>
      <c r="P30" s="82"/>
      <c r="Q30" s="82"/>
      <c r="R30" s="84"/>
      <c r="S30" s="83"/>
      <c r="T30" s="82"/>
      <c r="U30" s="82"/>
      <c r="V30" s="82"/>
      <c r="W30" s="82"/>
      <c r="X30" s="82"/>
      <c r="Y30" s="84"/>
      <c r="Z30" s="83"/>
      <c r="AA30" s="82"/>
      <c r="AB30" s="82"/>
      <c r="AC30" s="82"/>
      <c r="AD30" s="82"/>
      <c r="AE30" s="82"/>
      <c r="AF30" s="84"/>
      <c r="AG30" s="83"/>
      <c r="AH30" s="82"/>
      <c r="AI30" s="82"/>
      <c r="AJ30" s="82"/>
      <c r="AK30" s="82"/>
      <c r="AL30" s="82"/>
      <c r="AM30" s="84"/>
      <c r="AN30" s="83"/>
      <c r="AO30" s="82"/>
      <c r="AP30" s="82"/>
      <c r="AQ30" s="82"/>
      <c r="AR30" s="82"/>
      <c r="AS30" s="82"/>
      <c r="AT30" s="84"/>
      <c r="AU30"/>
      <c r="AV30"/>
      <c r="AW30"/>
      <c r="AX30"/>
    </row>
    <row r="31" spans="1:50" s="8" customFormat="1" ht="20" customHeight="1" thickTop="1" thickBot="1" x14ac:dyDescent="0.4">
      <c r="A31" s="55"/>
      <c r="B31" s="66" t="s">
        <v>95</v>
      </c>
      <c r="C31" s="67" t="s">
        <v>96</v>
      </c>
      <c r="D31" s="68" t="s">
        <v>97</v>
      </c>
      <c r="E31" s="68" t="s">
        <v>67</v>
      </c>
      <c r="F31" s="69" t="s">
        <v>57</v>
      </c>
      <c r="G31" s="70">
        <v>46164</v>
      </c>
      <c r="H31" s="70">
        <v>46170</v>
      </c>
      <c r="I31" s="71">
        <v>0.1</v>
      </c>
      <c r="J31" s="72" t="str">
        <f t="shared" ref="J31:J41" si="3">IFERROR(IF(ANALYSISTABS,IF(B31="","",IF(I31=1,"Completed",IF(I31&gt;0,"In progress","Not started"))),""),"")</f>
        <v>In progress</v>
      </c>
      <c r="K31" s="73"/>
      <c r="L31" s="74"/>
      <c r="M31" s="73"/>
      <c r="N31" s="73"/>
      <c r="O31" s="73"/>
      <c r="P31" s="73"/>
      <c r="Q31" s="73"/>
      <c r="R31" s="75"/>
      <c r="S31" s="74"/>
      <c r="T31" s="73"/>
      <c r="U31" s="73"/>
      <c r="V31" s="73"/>
      <c r="W31" s="73"/>
      <c r="X31" s="73"/>
      <c r="Y31" s="75"/>
      <c r="Z31" s="74"/>
      <c r="AA31" s="73"/>
      <c r="AB31" s="73"/>
      <c r="AC31" s="73"/>
      <c r="AD31" s="73"/>
      <c r="AE31" s="73"/>
      <c r="AF31" s="75"/>
      <c r="AG31" s="74"/>
      <c r="AH31" s="73"/>
      <c r="AI31" s="73"/>
      <c r="AJ31" s="73"/>
      <c r="AK31" s="73"/>
      <c r="AL31" s="73"/>
      <c r="AM31" s="75"/>
      <c r="AN31" s="74"/>
      <c r="AO31" s="73"/>
      <c r="AP31" s="73"/>
      <c r="AQ31" s="73"/>
      <c r="AR31" s="73"/>
      <c r="AS31" s="73"/>
      <c r="AT31" s="75"/>
      <c r="AU31"/>
      <c r="AV31"/>
      <c r="AW31"/>
      <c r="AX31"/>
    </row>
    <row r="32" spans="1:50" s="8" customFormat="1" ht="20" customHeight="1" thickTop="1" thickBot="1" x14ac:dyDescent="0.4">
      <c r="A32" s="55"/>
      <c r="B32" s="76" t="s">
        <v>98</v>
      </c>
      <c r="C32" s="86" t="s">
        <v>99</v>
      </c>
      <c r="D32" s="78" t="s">
        <v>100</v>
      </c>
      <c r="E32" s="78" t="s">
        <v>61</v>
      </c>
      <c r="F32" s="79" t="s">
        <v>62</v>
      </c>
      <c r="G32" s="80">
        <v>46171</v>
      </c>
      <c r="H32" s="80">
        <v>46171</v>
      </c>
      <c r="I32" s="81">
        <v>0</v>
      </c>
      <c r="J32" s="72" t="str">
        <f t="shared" si="3"/>
        <v>Not started</v>
      </c>
      <c r="K32" s="82"/>
      <c r="L32" s="83"/>
      <c r="M32" s="82"/>
      <c r="N32" s="82"/>
      <c r="O32" s="82"/>
      <c r="P32" s="82"/>
      <c r="Q32" s="82"/>
      <c r="R32" s="84"/>
      <c r="S32" s="83"/>
      <c r="T32" s="82"/>
      <c r="U32" s="82"/>
      <c r="V32" s="82"/>
      <c r="W32" s="82"/>
      <c r="X32" s="82"/>
      <c r="Y32" s="84"/>
      <c r="Z32" s="83"/>
      <c r="AA32" s="82"/>
      <c r="AB32" s="82"/>
      <c r="AC32" s="82"/>
      <c r="AD32" s="82"/>
      <c r="AE32" s="82"/>
      <c r="AF32" s="84"/>
      <c r="AG32" s="83"/>
      <c r="AH32" s="82"/>
      <c r="AI32" s="82"/>
      <c r="AJ32" s="82"/>
      <c r="AK32" s="82"/>
      <c r="AL32" s="82"/>
      <c r="AM32" s="84"/>
      <c r="AN32" s="83"/>
      <c r="AO32" s="82"/>
      <c r="AP32" s="82"/>
      <c r="AQ32" s="82"/>
      <c r="AR32" s="82"/>
      <c r="AS32" s="82"/>
      <c r="AT32" s="84"/>
      <c r="AU32"/>
      <c r="AV32"/>
      <c r="AW32"/>
      <c r="AX32"/>
    </row>
    <row r="33" spans="1:50" s="8" customFormat="1" ht="20" customHeight="1" thickTop="1" thickBot="1" x14ac:dyDescent="0.4">
      <c r="A33" s="55"/>
      <c r="B33" s="56"/>
      <c r="C33" s="57" t="s">
        <v>101</v>
      </c>
      <c r="D33" s="58"/>
      <c r="E33" s="58"/>
      <c r="F33" s="59"/>
      <c r="G33" s="60"/>
      <c r="H33" s="60"/>
      <c r="I33" s="61"/>
      <c r="J33" s="62" t="str">
        <f t="shared" si="3"/>
        <v/>
      </c>
      <c r="K33" s="63"/>
      <c r="L33" s="64"/>
      <c r="M33" s="63"/>
      <c r="N33" s="63"/>
      <c r="O33" s="63"/>
      <c r="P33" s="63"/>
      <c r="Q33" s="63"/>
      <c r="R33" s="65"/>
      <c r="S33" s="64"/>
      <c r="T33" s="63"/>
      <c r="U33" s="63"/>
      <c r="V33" s="63"/>
      <c r="W33" s="63"/>
      <c r="X33" s="63"/>
      <c r="Y33" s="65"/>
      <c r="Z33" s="64"/>
      <c r="AA33" s="63"/>
      <c r="AB33" s="63"/>
      <c r="AC33" s="63"/>
      <c r="AD33" s="63"/>
      <c r="AE33" s="63"/>
      <c r="AF33" s="65"/>
      <c r="AG33" s="64"/>
      <c r="AH33" s="63"/>
      <c r="AI33" s="63"/>
      <c r="AJ33" s="63"/>
      <c r="AK33" s="63"/>
      <c r="AL33" s="63"/>
      <c r="AM33" s="65"/>
      <c r="AN33" s="64"/>
      <c r="AO33" s="63"/>
      <c r="AP33" s="63"/>
      <c r="AQ33" s="63"/>
      <c r="AR33" s="63"/>
      <c r="AS33" s="63"/>
      <c r="AT33" s="65"/>
      <c r="AU33"/>
      <c r="AV33"/>
      <c r="AW33"/>
      <c r="AX33"/>
    </row>
    <row r="34" spans="1:50" s="8" customFormat="1" ht="20" customHeight="1" thickTop="1" thickBot="1" x14ac:dyDescent="0.4">
      <c r="A34" s="55"/>
      <c r="B34" s="76" t="s">
        <v>102</v>
      </c>
      <c r="C34" s="77" t="s">
        <v>103</v>
      </c>
      <c r="D34" s="78" t="s">
        <v>104</v>
      </c>
      <c r="E34" s="78" t="s">
        <v>71</v>
      </c>
      <c r="F34" s="79" t="s">
        <v>47</v>
      </c>
      <c r="G34" s="80">
        <v>46168</v>
      </c>
      <c r="H34" s="80">
        <v>46171</v>
      </c>
      <c r="I34" s="81">
        <v>0</v>
      </c>
      <c r="J34" s="72" t="str">
        <f t="shared" si="3"/>
        <v>Not started</v>
      </c>
      <c r="K34" s="82"/>
      <c r="L34" s="83"/>
      <c r="M34" s="82"/>
      <c r="N34" s="82"/>
      <c r="O34" s="82"/>
      <c r="P34" s="82"/>
      <c r="Q34" s="82"/>
      <c r="R34" s="84"/>
      <c r="S34" s="83"/>
      <c r="T34" s="82"/>
      <c r="U34" s="82"/>
      <c r="V34" s="82"/>
      <c r="W34" s="82"/>
      <c r="X34" s="82"/>
      <c r="Y34" s="84"/>
      <c r="Z34" s="83"/>
      <c r="AA34" s="82"/>
      <c r="AB34" s="82"/>
      <c r="AC34" s="82"/>
      <c r="AD34" s="82"/>
      <c r="AE34" s="82"/>
      <c r="AF34" s="84"/>
      <c r="AG34" s="83"/>
      <c r="AH34" s="82"/>
      <c r="AI34" s="82"/>
      <c r="AJ34" s="82"/>
      <c r="AK34" s="82"/>
      <c r="AL34" s="82"/>
      <c r="AM34" s="84"/>
      <c r="AN34" s="83"/>
      <c r="AO34" s="82"/>
      <c r="AP34" s="82"/>
      <c r="AQ34" s="82"/>
      <c r="AR34" s="82"/>
      <c r="AS34" s="82"/>
      <c r="AT34" s="84"/>
      <c r="AU34"/>
      <c r="AV34"/>
      <c r="AW34"/>
      <c r="AX34"/>
    </row>
    <row r="35" spans="1:50" s="8" customFormat="1" ht="20" customHeight="1" thickTop="1" thickBot="1" x14ac:dyDescent="0.4">
      <c r="A35" s="55"/>
      <c r="B35" s="66" t="s">
        <v>105</v>
      </c>
      <c r="C35" s="67" t="s">
        <v>106</v>
      </c>
      <c r="D35" s="68" t="s">
        <v>107</v>
      </c>
      <c r="E35" s="68" t="s">
        <v>91</v>
      </c>
      <c r="F35" s="69" t="s">
        <v>62</v>
      </c>
      <c r="G35" s="70">
        <v>46169</v>
      </c>
      <c r="H35" s="70">
        <v>46174</v>
      </c>
      <c r="I35" s="71">
        <v>0</v>
      </c>
      <c r="J35" s="72" t="str">
        <f t="shared" si="3"/>
        <v>Not started</v>
      </c>
      <c r="K35" s="73"/>
      <c r="L35" s="74"/>
      <c r="M35" s="73"/>
      <c r="N35" s="73"/>
      <c r="O35" s="73"/>
      <c r="P35" s="73"/>
      <c r="Q35" s="73"/>
      <c r="R35" s="75"/>
      <c r="S35" s="74"/>
      <c r="T35" s="73"/>
      <c r="U35" s="73"/>
      <c r="V35" s="73"/>
      <c r="W35" s="73"/>
      <c r="X35" s="73"/>
      <c r="Y35" s="75"/>
      <c r="Z35" s="74"/>
      <c r="AA35" s="73"/>
      <c r="AB35" s="73"/>
      <c r="AC35" s="73"/>
      <c r="AD35" s="73"/>
      <c r="AE35" s="73"/>
      <c r="AF35" s="75"/>
      <c r="AG35" s="74"/>
      <c r="AH35" s="73"/>
      <c r="AI35" s="73"/>
      <c r="AJ35" s="73"/>
      <c r="AK35" s="73"/>
      <c r="AL35" s="73"/>
      <c r="AM35" s="75"/>
      <c r="AN35" s="74"/>
      <c r="AO35" s="73"/>
      <c r="AP35" s="73"/>
      <c r="AQ35" s="73"/>
      <c r="AR35" s="73"/>
      <c r="AS35" s="73"/>
      <c r="AT35" s="75"/>
      <c r="AU35"/>
      <c r="AV35"/>
      <c r="AW35"/>
      <c r="AX35"/>
    </row>
    <row r="36" spans="1:50" s="8" customFormat="1" ht="20" customHeight="1" thickTop="1" thickBot="1" x14ac:dyDescent="0.4">
      <c r="A36" s="55"/>
      <c r="B36" s="76" t="s">
        <v>108</v>
      </c>
      <c r="C36" s="77" t="s">
        <v>109</v>
      </c>
      <c r="D36" s="78" t="s">
        <v>110</v>
      </c>
      <c r="E36" s="78" t="s">
        <v>71</v>
      </c>
      <c r="F36" s="79" t="s">
        <v>47</v>
      </c>
      <c r="G36" s="80">
        <v>46171</v>
      </c>
      <c r="H36" s="80">
        <v>46175</v>
      </c>
      <c r="I36" s="81">
        <v>0</v>
      </c>
      <c r="J36" s="72" t="str">
        <f t="shared" si="3"/>
        <v>Not started</v>
      </c>
      <c r="K36" s="82"/>
      <c r="L36" s="83"/>
      <c r="M36" s="82"/>
      <c r="N36" s="82"/>
      <c r="O36" s="82"/>
      <c r="P36" s="82"/>
      <c r="Q36" s="82"/>
      <c r="R36" s="84"/>
      <c r="S36" s="83"/>
      <c r="T36" s="82"/>
      <c r="U36" s="82"/>
      <c r="V36" s="82"/>
      <c r="W36" s="82"/>
      <c r="X36" s="82"/>
      <c r="Y36" s="84"/>
      <c r="Z36" s="83"/>
      <c r="AA36" s="82"/>
      <c r="AB36" s="82"/>
      <c r="AC36" s="82"/>
      <c r="AD36" s="82"/>
      <c r="AE36" s="82"/>
      <c r="AF36" s="84"/>
      <c r="AG36" s="83"/>
      <c r="AH36" s="82"/>
      <c r="AI36" s="82"/>
      <c r="AJ36" s="82"/>
      <c r="AK36" s="82"/>
      <c r="AL36" s="82"/>
      <c r="AM36" s="84"/>
      <c r="AN36" s="83"/>
      <c r="AO36" s="82"/>
      <c r="AP36" s="82"/>
      <c r="AQ36" s="82"/>
      <c r="AR36" s="82"/>
      <c r="AS36" s="82"/>
      <c r="AT36" s="84"/>
      <c r="AU36"/>
      <c r="AV36"/>
      <c r="AW36"/>
      <c r="AX36"/>
    </row>
    <row r="37" spans="1:50" s="8" customFormat="1" ht="20" customHeight="1" thickTop="1" thickBot="1" x14ac:dyDescent="0.4">
      <c r="A37" s="55"/>
      <c r="B37" s="66" t="s">
        <v>111</v>
      </c>
      <c r="C37" s="67" t="s">
        <v>112</v>
      </c>
      <c r="D37" s="68" t="s">
        <v>113</v>
      </c>
      <c r="E37" s="68" t="s">
        <v>16</v>
      </c>
      <c r="F37" s="69" t="s">
        <v>57</v>
      </c>
      <c r="G37" s="70">
        <v>46170</v>
      </c>
      <c r="H37" s="70">
        <v>46176</v>
      </c>
      <c r="I37" s="71">
        <v>0</v>
      </c>
      <c r="J37" s="72" t="str">
        <f t="shared" si="3"/>
        <v>Not started</v>
      </c>
      <c r="K37" s="73"/>
      <c r="L37" s="74"/>
      <c r="M37" s="73"/>
      <c r="N37" s="73"/>
      <c r="O37" s="73"/>
      <c r="P37" s="73"/>
      <c r="Q37" s="73"/>
      <c r="R37" s="75"/>
      <c r="S37" s="74"/>
      <c r="T37" s="73"/>
      <c r="U37" s="73"/>
      <c r="V37" s="73"/>
      <c r="W37" s="73"/>
      <c r="X37" s="73"/>
      <c r="Y37" s="75"/>
      <c r="Z37" s="74"/>
      <c r="AA37" s="73"/>
      <c r="AB37" s="73"/>
      <c r="AC37" s="73"/>
      <c r="AD37" s="73"/>
      <c r="AE37" s="73"/>
      <c r="AF37" s="75"/>
      <c r="AG37" s="74"/>
      <c r="AH37" s="73"/>
      <c r="AI37" s="73"/>
      <c r="AJ37" s="73"/>
      <c r="AK37" s="73"/>
      <c r="AL37" s="73"/>
      <c r="AM37" s="75"/>
      <c r="AN37" s="74"/>
      <c r="AO37" s="73"/>
      <c r="AP37" s="73"/>
      <c r="AQ37" s="73"/>
      <c r="AR37" s="73"/>
      <c r="AS37" s="73"/>
      <c r="AT37" s="75"/>
      <c r="AU37"/>
      <c r="AV37"/>
      <c r="AW37"/>
      <c r="AX37"/>
    </row>
    <row r="38" spans="1:50" s="8" customFormat="1" ht="20" customHeight="1" thickTop="1" thickBot="1" x14ac:dyDescent="0.4">
      <c r="A38" s="55"/>
      <c r="B38" s="76" t="s">
        <v>114</v>
      </c>
      <c r="C38" s="86" t="s">
        <v>115</v>
      </c>
      <c r="D38" s="78" t="s">
        <v>116</v>
      </c>
      <c r="E38" s="78" t="s">
        <v>61</v>
      </c>
      <c r="F38" s="79" t="s">
        <v>62</v>
      </c>
      <c r="G38" s="80">
        <v>46176</v>
      </c>
      <c r="H38" s="80">
        <v>46176</v>
      </c>
      <c r="I38" s="81">
        <v>0</v>
      </c>
      <c r="J38" s="72" t="str">
        <f t="shared" si="3"/>
        <v>Not started</v>
      </c>
      <c r="K38" s="82"/>
      <c r="L38" s="83"/>
      <c r="M38" s="82"/>
      <c r="N38" s="82"/>
      <c r="O38" s="82"/>
      <c r="P38" s="82"/>
      <c r="Q38" s="82"/>
      <c r="R38" s="84"/>
      <c r="S38" s="83"/>
      <c r="T38" s="82"/>
      <c r="U38" s="82"/>
      <c r="V38" s="82"/>
      <c r="W38" s="82"/>
      <c r="X38" s="82"/>
      <c r="Y38" s="84"/>
      <c r="Z38" s="83"/>
      <c r="AA38" s="82"/>
      <c r="AB38" s="82"/>
      <c r="AC38" s="82"/>
      <c r="AD38" s="82"/>
      <c r="AE38" s="82"/>
      <c r="AF38" s="84"/>
      <c r="AG38" s="83"/>
      <c r="AH38" s="82"/>
      <c r="AI38" s="82"/>
      <c r="AJ38" s="82"/>
      <c r="AK38" s="82"/>
      <c r="AL38" s="82"/>
      <c r="AM38" s="84"/>
      <c r="AN38" s="83"/>
      <c r="AO38" s="82"/>
      <c r="AP38" s="82"/>
      <c r="AQ38" s="82"/>
      <c r="AR38" s="82"/>
      <c r="AS38" s="82"/>
      <c r="AT38" s="84"/>
      <c r="AU38"/>
      <c r="AV38"/>
      <c r="AW38"/>
      <c r="AX38"/>
    </row>
    <row r="39" spans="1:50" s="8" customFormat="1" ht="20" customHeight="1" thickTop="1" thickBot="1" x14ac:dyDescent="0.4">
      <c r="A39" s="55"/>
      <c r="B39" s="56"/>
      <c r="C39" s="57" t="s">
        <v>117</v>
      </c>
      <c r="D39" s="58"/>
      <c r="E39" s="58"/>
      <c r="F39" s="59"/>
      <c r="G39" s="60"/>
      <c r="H39" s="60"/>
      <c r="I39" s="61"/>
      <c r="J39" s="62" t="str">
        <f t="shared" si="3"/>
        <v/>
      </c>
      <c r="K39" s="63"/>
      <c r="L39" s="64"/>
      <c r="M39" s="63"/>
      <c r="N39" s="63"/>
      <c r="O39" s="63"/>
      <c r="P39" s="63"/>
      <c r="Q39" s="63"/>
      <c r="R39" s="65"/>
      <c r="S39" s="64"/>
      <c r="T39" s="63"/>
      <c r="U39" s="63"/>
      <c r="V39" s="63"/>
      <c r="W39" s="63"/>
      <c r="X39" s="63"/>
      <c r="Y39" s="65"/>
      <c r="Z39" s="64"/>
      <c r="AA39" s="63"/>
      <c r="AB39" s="63"/>
      <c r="AC39" s="63"/>
      <c r="AD39" s="63"/>
      <c r="AE39" s="63"/>
      <c r="AF39" s="65"/>
      <c r="AG39" s="64"/>
      <c r="AH39" s="63"/>
      <c r="AI39" s="63"/>
      <c r="AJ39" s="63"/>
      <c r="AK39" s="63"/>
      <c r="AL39" s="63"/>
      <c r="AM39" s="65"/>
      <c r="AN39" s="64"/>
      <c r="AO39" s="63"/>
      <c r="AP39" s="63"/>
      <c r="AQ39" s="63"/>
      <c r="AR39" s="63"/>
      <c r="AS39" s="63"/>
      <c r="AT39" s="65"/>
      <c r="AU39"/>
      <c r="AV39"/>
      <c r="AW39"/>
      <c r="AX39"/>
    </row>
    <row r="40" spans="1:50" s="8" customFormat="1" ht="20" customHeight="1" thickTop="1" thickBot="1" x14ac:dyDescent="0.4">
      <c r="A40" s="55"/>
      <c r="B40" s="76" t="s">
        <v>118</v>
      </c>
      <c r="C40" s="77" t="s">
        <v>119</v>
      </c>
      <c r="D40" s="78" t="s">
        <v>120</v>
      </c>
      <c r="E40" s="78" t="s">
        <v>71</v>
      </c>
      <c r="F40" s="79" t="s">
        <v>62</v>
      </c>
      <c r="G40" s="80">
        <v>46177</v>
      </c>
      <c r="H40" s="80">
        <v>46177</v>
      </c>
      <c r="I40" s="81">
        <v>0</v>
      </c>
      <c r="J40" s="72" t="str">
        <f t="shared" si="3"/>
        <v>Not started</v>
      </c>
      <c r="K40" s="82"/>
      <c r="L40" s="83"/>
      <c r="M40" s="82"/>
      <c r="N40" s="82"/>
      <c r="O40" s="82"/>
      <c r="P40" s="82"/>
      <c r="Q40" s="82"/>
      <c r="R40" s="84"/>
      <c r="S40" s="83"/>
      <c r="T40" s="82"/>
      <c r="U40" s="82"/>
      <c r="V40" s="82"/>
      <c r="W40" s="82"/>
      <c r="X40" s="82"/>
      <c r="Y40" s="84"/>
      <c r="Z40" s="83"/>
      <c r="AA40" s="82"/>
      <c r="AB40" s="82"/>
      <c r="AC40" s="82"/>
      <c r="AD40" s="82"/>
      <c r="AE40" s="82"/>
      <c r="AF40" s="84"/>
      <c r="AG40" s="83"/>
      <c r="AH40" s="82"/>
      <c r="AI40" s="82"/>
      <c r="AJ40" s="82"/>
      <c r="AK40" s="82"/>
      <c r="AL40" s="82"/>
      <c r="AM40" s="84"/>
      <c r="AN40" s="83"/>
      <c r="AO40" s="82"/>
      <c r="AP40" s="82"/>
      <c r="AQ40" s="82"/>
      <c r="AR40" s="82"/>
      <c r="AS40" s="82"/>
      <c r="AT40" s="84"/>
      <c r="AU40"/>
      <c r="AV40"/>
      <c r="AW40"/>
      <c r="AX40"/>
    </row>
    <row r="41" spans="1:50" s="8" customFormat="1" ht="20" customHeight="1" thickTop="1" thickBot="1" x14ac:dyDescent="0.4">
      <c r="A41" s="55"/>
      <c r="B41" s="66" t="s">
        <v>121</v>
      </c>
      <c r="C41" s="67" t="s">
        <v>122</v>
      </c>
      <c r="D41" s="68" t="s">
        <v>123</v>
      </c>
      <c r="E41" s="68" t="s">
        <v>67</v>
      </c>
      <c r="F41" s="69" t="s">
        <v>47</v>
      </c>
      <c r="G41" s="70">
        <v>46174</v>
      </c>
      <c r="H41" s="70">
        <v>46178</v>
      </c>
      <c r="I41" s="71">
        <v>0</v>
      </c>
      <c r="J41" s="72" t="str">
        <f t="shared" si="3"/>
        <v>Not started</v>
      </c>
      <c r="K41" s="73"/>
      <c r="L41" s="74"/>
      <c r="M41" s="73"/>
      <c r="N41" s="73"/>
      <c r="O41" s="73"/>
      <c r="P41" s="73"/>
      <c r="Q41" s="73"/>
      <c r="R41" s="75"/>
      <c r="S41" s="74"/>
      <c r="T41" s="73"/>
      <c r="U41" s="73"/>
      <c r="V41" s="73"/>
      <c r="W41" s="73"/>
      <c r="X41" s="73"/>
      <c r="Y41" s="75"/>
      <c r="Z41" s="74"/>
      <c r="AA41" s="73"/>
      <c r="AB41" s="73"/>
      <c r="AC41" s="73"/>
      <c r="AD41" s="73"/>
      <c r="AE41" s="73"/>
      <c r="AF41" s="75"/>
      <c r="AG41" s="74"/>
      <c r="AH41" s="73"/>
      <c r="AI41" s="73"/>
      <c r="AJ41" s="73"/>
      <c r="AK41" s="73"/>
      <c r="AL41" s="73"/>
      <c r="AM41" s="75"/>
      <c r="AN41" s="74"/>
      <c r="AO41" s="73"/>
      <c r="AP41" s="73"/>
      <c r="AQ41" s="73"/>
      <c r="AR41" s="73"/>
      <c r="AS41" s="73"/>
      <c r="AT41" s="75"/>
      <c r="AU41"/>
      <c r="AV41"/>
      <c r="AW41"/>
      <c r="AX41"/>
    </row>
    <row r="42" spans="1:50" s="8" customFormat="1" ht="20" customHeight="1" thickTop="1" thickBot="1" x14ac:dyDescent="0.4">
      <c r="A42" s="55"/>
      <c r="B42" s="87" t="s">
        <v>124</v>
      </c>
      <c r="C42" s="88" t="s">
        <v>125</v>
      </c>
      <c r="D42" s="89" t="s">
        <v>126</v>
      </c>
      <c r="E42" s="89" t="s">
        <v>16</v>
      </c>
      <c r="F42" s="90" t="s">
        <v>127</v>
      </c>
      <c r="G42" s="91" t="s">
        <v>128</v>
      </c>
      <c r="H42" s="91">
        <v>46178</v>
      </c>
      <c r="I42" s="92">
        <v>0</v>
      </c>
      <c r="J42" s="72"/>
      <c r="K42" s="93"/>
      <c r="L42" s="94"/>
      <c r="M42" s="93"/>
      <c r="N42" s="93"/>
      <c r="O42" s="93"/>
      <c r="P42" s="93"/>
      <c r="Q42" s="93"/>
      <c r="R42" s="95"/>
      <c r="S42" s="94"/>
      <c r="T42" s="93"/>
      <c r="U42" s="93"/>
      <c r="V42" s="93"/>
      <c r="W42" s="93"/>
      <c r="X42" s="93"/>
      <c r="Y42" s="95"/>
      <c r="Z42" s="94"/>
      <c r="AA42" s="93"/>
      <c r="AB42" s="93"/>
      <c r="AC42" s="93"/>
      <c r="AD42" s="93"/>
      <c r="AE42" s="93"/>
      <c r="AF42" s="95"/>
      <c r="AG42" s="94"/>
      <c r="AH42" s="93"/>
      <c r="AI42" s="93"/>
      <c r="AJ42" s="93"/>
      <c r="AK42" s="93"/>
      <c r="AL42" s="93"/>
      <c r="AM42" s="95"/>
      <c r="AN42" s="94"/>
      <c r="AO42" s="93"/>
      <c r="AP42" s="93"/>
      <c r="AQ42" s="93"/>
      <c r="AR42" s="93"/>
      <c r="AS42" s="93"/>
      <c r="AT42" s="95"/>
      <c r="AU42"/>
      <c r="AV42"/>
      <c r="AW42"/>
      <c r="AX42"/>
    </row>
    <row r="43" spans="1:50" s="8" customFormat="1" ht="20" customHeight="1" thickTop="1" x14ac:dyDescent="0.35">
      <c r="A43" s="55"/>
      <c r="B43" s="96" t="s">
        <v>129</v>
      </c>
      <c r="C43" s="97" t="s">
        <v>130</v>
      </c>
      <c r="D43" s="98" t="s">
        <v>131</v>
      </c>
      <c r="E43" s="98" t="s">
        <v>61</v>
      </c>
      <c r="F43" s="99" t="s">
        <v>62</v>
      </c>
      <c r="G43" s="100">
        <v>46178</v>
      </c>
      <c r="H43" s="100">
        <v>46178</v>
      </c>
      <c r="I43" s="101">
        <v>0</v>
      </c>
      <c r="J43" s="102" t="str">
        <f>IFERROR(IF(ANALYSISTABS,IF(B43="","",IF(I43=1,"Completed",IF(I43&gt;0,"In progress","Not started"))),""),"")</f>
        <v>Not started</v>
      </c>
      <c r="K43" s="103"/>
      <c r="L43" s="104"/>
      <c r="M43" s="103"/>
      <c r="N43" s="103"/>
      <c r="O43" s="103"/>
      <c r="P43" s="103"/>
      <c r="Q43" s="103"/>
      <c r="R43" s="105"/>
      <c r="S43" s="104"/>
      <c r="T43" s="103"/>
      <c r="U43" s="103"/>
      <c r="V43" s="103"/>
      <c r="W43" s="103"/>
      <c r="X43" s="103"/>
      <c r="Y43" s="105"/>
      <c r="Z43" s="104"/>
      <c r="AA43" s="103"/>
      <c r="AB43" s="103"/>
      <c r="AC43" s="103"/>
      <c r="AD43" s="103"/>
      <c r="AE43" s="103"/>
      <c r="AF43" s="105"/>
      <c r="AG43" s="104"/>
      <c r="AH43" s="103"/>
      <c r="AI43" s="103"/>
      <c r="AJ43" s="103"/>
      <c r="AK43" s="103"/>
      <c r="AL43" s="103"/>
      <c r="AM43" s="105"/>
      <c r="AN43" s="104"/>
      <c r="AO43" s="103"/>
      <c r="AP43" s="103"/>
      <c r="AQ43" s="103"/>
      <c r="AR43" s="103"/>
      <c r="AS43" s="103"/>
      <c r="AT43" s="105"/>
      <c r="AU43"/>
      <c r="AV43"/>
      <c r="AW43"/>
      <c r="AX43"/>
    </row>
    <row r="44" spans="1:50" s="8" customFormat="1" ht="20" customHeight="1" x14ac:dyDescent="0.35">
      <c r="A44"/>
      <c r="F44" s="106"/>
      <c r="G44" s="107"/>
      <c r="H44" s="107"/>
      <c r="I44" s="107"/>
      <c r="J44" s="107"/>
      <c r="AU44"/>
      <c r="AV44"/>
      <c r="AW44"/>
      <c r="AX44"/>
    </row>
    <row r="45" spans="1:50" s="8" customFormat="1" ht="75.5" customHeight="1" x14ac:dyDescent="0.35">
      <c r="A45"/>
      <c r="F45" s="106"/>
      <c r="G45" s="107"/>
      <c r="H45" s="107"/>
      <c r="I45" s="107"/>
      <c r="J45" s="107"/>
      <c r="AU45"/>
      <c r="AV45"/>
      <c r="AW45"/>
      <c r="AX45"/>
    </row>
    <row r="46" spans="1:50" s="8" customFormat="1" ht="20" customHeight="1" x14ac:dyDescent="0.35">
      <c r="A46"/>
      <c r="B46" s="108"/>
      <c r="C46" s="108"/>
      <c r="D46" s="108"/>
      <c r="E46" s="108"/>
      <c r="F46" s="109"/>
      <c r="G46" s="110"/>
      <c r="H46" s="110"/>
      <c r="I46" s="110"/>
      <c r="J46" s="110"/>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c r="AI46" s="108"/>
      <c r="AJ46" s="108"/>
      <c r="AK46" s="108"/>
      <c r="AL46" s="108"/>
      <c r="AM46" s="108"/>
      <c r="AN46" s="108"/>
      <c r="AO46" s="108"/>
      <c r="AP46" s="108"/>
      <c r="AQ46" s="108"/>
      <c r="AR46" s="108"/>
      <c r="AS46" s="108"/>
      <c r="AT46" s="108"/>
      <c r="AU46"/>
      <c r="AV46"/>
      <c r="AW46"/>
      <c r="AX46"/>
    </row>
    <row r="47" spans="1:50" s="8" customFormat="1" ht="20" customHeight="1" x14ac:dyDescent="0.35">
      <c r="A47"/>
      <c r="B47" s="108"/>
      <c r="C47" s="108"/>
      <c r="D47" s="108"/>
      <c r="E47" s="108"/>
      <c r="F47" s="109"/>
      <c r="G47" s="110"/>
      <c r="H47" s="110"/>
      <c r="I47" s="110"/>
      <c r="J47" s="110"/>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c r="AI47" s="108"/>
      <c r="AJ47" s="108"/>
      <c r="AK47" s="108"/>
      <c r="AL47" s="108"/>
      <c r="AM47" s="108"/>
      <c r="AN47" s="108"/>
      <c r="AO47" s="108"/>
      <c r="AP47" s="108"/>
      <c r="AQ47" s="108"/>
      <c r="AR47" s="108"/>
      <c r="AS47" s="108"/>
      <c r="AT47" s="108"/>
      <c r="AU47"/>
      <c r="AV47"/>
      <c r="AW47"/>
      <c r="AX47"/>
    </row>
    <row r="48" spans="1:50" s="8" customFormat="1" ht="20" customHeight="1" x14ac:dyDescent="0.35">
      <c r="A48"/>
      <c r="F48" s="106"/>
      <c r="G48" s="107"/>
      <c r="H48" s="107"/>
      <c r="I48" s="107"/>
      <c r="J48" s="107"/>
      <c r="AU48"/>
      <c r="AV48"/>
      <c r="AW48"/>
      <c r="AX48"/>
    </row>
    <row r="49" spans="1:50" s="8" customFormat="1" ht="20" customHeight="1" x14ac:dyDescent="0.35">
      <c r="A49"/>
      <c r="F49" s="106"/>
      <c r="G49" s="107"/>
      <c r="H49" s="107"/>
      <c r="I49" s="107"/>
      <c r="J49" s="107"/>
      <c r="AU49"/>
      <c r="AV49"/>
      <c r="AW49"/>
      <c r="AX49"/>
    </row>
    <row r="50" spans="1:50" s="8" customFormat="1" ht="20" customHeight="1" x14ac:dyDescent="0.35">
      <c r="A50"/>
      <c r="F50" s="106"/>
      <c r="G50" s="107"/>
      <c r="H50" s="107"/>
      <c r="I50" s="107"/>
      <c r="J50" s="107"/>
      <c r="AU50"/>
      <c r="AV50"/>
      <c r="AW50"/>
      <c r="AX50"/>
    </row>
    <row r="51" spans="1:50" ht="20" hidden="1" customHeight="1" x14ac:dyDescent="0.35">
      <c r="F51" s="33"/>
    </row>
    <row r="52" spans="1:50" ht="20" hidden="1" customHeight="1" x14ac:dyDescent="0.35">
      <c r="F52" s="33"/>
    </row>
    <row r="53" spans="1:50" ht="20" hidden="1" customHeight="1" x14ac:dyDescent="0.35">
      <c r="F53" s="33"/>
    </row>
    <row r="54" spans="1:50" ht="20" hidden="1" customHeight="1" x14ac:dyDescent="0.35">
      <c r="F54" s="33"/>
    </row>
    <row r="55" spans="1:50" ht="20" hidden="1" customHeight="1" x14ac:dyDescent="0.35">
      <c r="F55" s="33"/>
    </row>
    <row r="56" spans="1:50" ht="20" hidden="1" customHeight="1" x14ac:dyDescent="0.35">
      <c r="F56" s="33"/>
    </row>
    <row r="57" spans="1:50" ht="20" hidden="1" customHeight="1" x14ac:dyDescent="0.35">
      <c r="F57" s="33"/>
    </row>
    <row r="58" spans="1:50" ht="20" hidden="1" customHeight="1" x14ac:dyDescent="0.35">
      <c r="F58" s="33"/>
    </row>
    <row r="59" spans="1:50" ht="20" hidden="1" customHeight="1" x14ac:dyDescent="0.35">
      <c r="F59" s="33"/>
    </row>
    <row r="60" spans="1:50" ht="20" hidden="1" customHeight="1" x14ac:dyDescent="0.35">
      <c r="F60" s="33"/>
    </row>
    <row r="61" spans="1:50" ht="20" hidden="1" customHeight="1" x14ac:dyDescent="0.35">
      <c r="F61" s="33"/>
    </row>
    <row r="62" spans="1:50" ht="20" hidden="1" customHeight="1" x14ac:dyDescent="0.35">
      <c r="F62" s="33"/>
    </row>
    <row r="63" spans="1:50" ht="20" hidden="1" customHeight="1" x14ac:dyDescent="0.35">
      <c r="F63" s="33"/>
    </row>
    <row r="64" spans="1:50" ht="20" hidden="1" customHeight="1" x14ac:dyDescent="0.35">
      <c r="F64" s="33"/>
    </row>
    <row r="65" spans="6:6" ht="20" hidden="1" customHeight="1" x14ac:dyDescent="0.35">
      <c r="F65" s="33"/>
    </row>
    <row r="66" spans="6:6" ht="20" hidden="1" customHeight="1" x14ac:dyDescent="0.35">
      <c r="F66" s="33"/>
    </row>
    <row r="67" spans="6:6" ht="20" hidden="1" customHeight="1" x14ac:dyDescent="0.35">
      <c r="F67" s="33"/>
    </row>
    <row r="68" spans="6:6" ht="20" hidden="1" customHeight="1" x14ac:dyDescent="0.35">
      <c r="F68" s="33"/>
    </row>
    <row r="69" spans="6:6" ht="20" hidden="1" customHeight="1" x14ac:dyDescent="0.35">
      <c r="F69" s="33"/>
    </row>
    <row r="70" spans="6:6" ht="20" hidden="1" customHeight="1" x14ac:dyDescent="0.35">
      <c r="F70" s="33"/>
    </row>
    <row r="71" spans="6:6" ht="20" hidden="1" customHeight="1" x14ac:dyDescent="0.35">
      <c r="F71" s="33"/>
    </row>
    <row r="72" spans="6:6" ht="20" hidden="1" customHeight="1" x14ac:dyDescent="0.35">
      <c r="F72" s="33"/>
    </row>
    <row r="73" spans="6:6" ht="20" hidden="1" customHeight="1" x14ac:dyDescent="0.35">
      <c r="F73" s="33"/>
    </row>
    <row r="74" spans="6:6" ht="20" hidden="1" customHeight="1" x14ac:dyDescent="0.35">
      <c r="F74" s="33"/>
    </row>
    <row r="75" spans="6:6" ht="20" hidden="1" customHeight="1" x14ac:dyDescent="0.35">
      <c r="F75" s="33"/>
    </row>
    <row r="76" spans="6:6" ht="20" hidden="1" customHeight="1" x14ac:dyDescent="0.35">
      <c r="F76" s="33"/>
    </row>
    <row r="77" spans="6:6" ht="20" hidden="1" customHeight="1" x14ac:dyDescent="0.35">
      <c r="F77" s="33"/>
    </row>
    <row r="78" spans="6:6" ht="20" hidden="1" customHeight="1" x14ac:dyDescent="0.35">
      <c r="F78" s="33"/>
    </row>
    <row r="79" spans="6:6" ht="20" hidden="1" customHeight="1" x14ac:dyDescent="0.35">
      <c r="F79" s="33"/>
    </row>
    <row r="80" spans="6:6" ht="20" hidden="1" customHeight="1" x14ac:dyDescent="0.35">
      <c r="F80" s="33"/>
    </row>
    <row r="81" spans="6:6" ht="20" hidden="1" customHeight="1" x14ac:dyDescent="0.35">
      <c r="F81" s="33"/>
    </row>
    <row r="82" spans="6:6" ht="20" hidden="1" customHeight="1" x14ac:dyDescent="0.35">
      <c r="F82" s="33"/>
    </row>
    <row r="83" spans="6:6" ht="20" hidden="1" customHeight="1" x14ac:dyDescent="0.35">
      <c r="F83" s="33"/>
    </row>
    <row r="84" spans="6:6" ht="20" hidden="1" customHeight="1" x14ac:dyDescent="0.35">
      <c r="F84" s="33"/>
    </row>
    <row r="85" spans="6:6" ht="20" hidden="1" customHeight="1" x14ac:dyDescent="0.35">
      <c r="F85" s="33"/>
    </row>
    <row r="86" spans="6:6" ht="20" hidden="1" customHeight="1" x14ac:dyDescent="0.35">
      <c r="F86" s="33"/>
    </row>
    <row r="87" spans="6:6" ht="20" hidden="1" customHeight="1" x14ac:dyDescent="0.35">
      <c r="F87" s="33"/>
    </row>
    <row r="88" spans="6:6" ht="20" hidden="1" customHeight="1" x14ac:dyDescent="0.35">
      <c r="F88" s="33"/>
    </row>
    <row r="89" spans="6:6" ht="20" hidden="1" customHeight="1" x14ac:dyDescent="0.35">
      <c r="F89" s="33"/>
    </row>
    <row r="90" spans="6:6" ht="20" hidden="1" customHeight="1" x14ac:dyDescent="0.35">
      <c r="F90" s="33"/>
    </row>
    <row r="91" spans="6:6" ht="20" hidden="1" customHeight="1" x14ac:dyDescent="0.35">
      <c r="F91" s="33"/>
    </row>
    <row r="92" spans="6:6" ht="20" hidden="1" customHeight="1" x14ac:dyDescent="0.35">
      <c r="F92" s="33"/>
    </row>
    <row r="93" spans="6:6" ht="20" hidden="1" customHeight="1" x14ac:dyDescent="0.35">
      <c r="F93" s="33"/>
    </row>
    <row r="94" spans="6:6" ht="20" hidden="1" customHeight="1" x14ac:dyDescent="0.35">
      <c r="F94" s="33"/>
    </row>
    <row r="95" spans="6:6" ht="20" hidden="1" customHeight="1" x14ac:dyDescent="0.35">
      <c r="F95" s="33"/>
    </row>
    <row r="96" spans="6:6" ht="20" hidden="1" customHeight="1" x14ac:dyDescent="0.35">
      <c r="F96" s="33"/>
    </row>
    <row r="97" spans="6:6" ht="20" hidden="1" customHeight="1" x14ac:dyDescent="0.35">
      <c r="F97" s="33"/>
    </row>
    <row r="98" spans="6:6" ht="20" hidden="1" customHeight="1" x14ac:dyDescent="0.35">
      <c r="F98" s="33"/>
    </row>
    <row r="99" spans="6:6" ht="20" hidden="1" customHeight="1" x14ac:dyDescent="0.35">
      <c r="F99" s="33"/>
    </row>
    <row r="100" spans="6:6" ht="20" hidden="1" customHeight="1" x14ac:dyDescent="0.35">
      <c r="F100" s="33"/>
    </row>
    <row r="101" spans="6:6" ht="20" hidden="1" customHeight="1" x14ac:dyDescent="0.35">
      <c r="F101" s="33"/>
    </row>
    <row r="102" spans="6:6" ht="20" hidden="1" customHeight="1" x14ac:dyDescent="0.35">
      <c r="F102" s="33"/>
    </row>
  </sheetData>
  <sheetProtection algorithmName="SHA-512" hashValue="zVrQLKfx+EygvIdBjfVIqUOlCeZ9bstDOPmQASUTOP3vWtc9lXW2tZxuFvEad9bEr0EHCfuBGgyV6DZixno94w==" saltValue="G1tgu+NVfGzd2OnzA76DIg==" spinCount="100000" sheet="1" objects="1" scenarios="1"/>
  <mergeCells count="25">
    <mergeCell ref="B2:B4"/>
    <mergeCell ref="C2:H2"/>
    <mergeCell ref="L2:R2"/>
    <mergeCell ref="S2:Y2"/>
    <mergeCell ref="Z2:AF2"/>
    <mergeCell ref="AN2:AP4"/>
    <mergeCell ref="AQ2:AS4"/>
    <mergeCell ref="C3:H3"/>
    <mergeCell ref="L3:R4"/>
    <mergeCell ref="S3:Y4"/>
    <mergeCell ref="Z3:AF4"/>
    <mergeCell ref="AG3:AM4"/>
    <mergeCell ref="C4:H4"/>
    <mergeCell ref="AG2:AM2"/>
    <mergeCell ref="AN11:AT11"/>
    <mergeCell ref="B6:B9"/>
    <mergeCell ref="D6:F6"/>
    <mergeCell ref="L6:R9"/>
    <mergeCell ref="S6:AM9"/>
    <mergeCell ref="D7:F7"/>
    <mergeCell ref="B11:J12"/>
    <mergeCell ref="L11:R11"/>
    <mergeCell ref="S11:Y11"/>
    <mergeCell ref="Z11:AF11"/>
    <mergeCell ref="AG11:AM11"/>
  </mergeCells>
  <conditionalFormatting sqref="C14:F43">
    <cfRule type="expression" dxfId="11" priority="4">
      <formula>$D14</formula>
    </cfRule>
  </conditionalFormatting>
  <conditionalFormatting sqref="I14:I43">
    <cfRule type="dataBar" priority="5">
      <dataBar>
        <cfvo type="num" val="0"/>
        <cfvo type="num" val="1"/>
        <color rgb="FF00A0C8"/>
      </dataBar>
      <extLst>
        <ext xmlns:x14="http://schemas.microsoft.com/office/spreadsheetml/2009/9/main" uri="{B025F937-C7B1-47D3-B67F-A62EFF666E3E}">
          <x14:id>{15BA0AD4-551B-4D36-A1F5-56A0750BB561}</x14:id>
        </ext>
      </extLst>
    </cfRule>
  </conditionalFormatting>
  <conditionalFormatting sqref="J14:J43">
    <cfRule type="cellIs" dxfId="10" priority="1" stopIfTrue="1" operator="equal">
      <formula>"Completed"</formula>
    </cfRule>
    <cfRule type="cellIs" dxfId="9" priority="2" stopIfTrue="1" operator="equal">
      <formula>"In Progress"</formula>
    </cfRule>
    <cfRule type="cellIs" dxfId="8" priority="3" operator="equal">
      <formula>"Not Started"</formula>
    </cfRule>
  </conditionalFormatting>
  <conditionalFormatting sqref="L14:AT43">
    <cfRule type="expression" dxfId="7" priority="6" stopIfTrue="1">
      <formula>AND(ANALYSISTABS,$C14&lt;&gt;"",$I14&gt;0,$G14&lt;&gt;"",L$13&gt;=$G14,L$13&lt;=$G14+($H14-$G14)*$I14)</formula>
    </cfRule>
    <cfRule type="expression" dxfId="6" priority="7">
      <formula>AND(ANALYSISTABS,$C14&lt;&gt;"",$G14&lt;&gt;"",L$13&gt;=$G14,L$13&lt;=$H14)</formula>
    </cfRule>
  </conditionalFormatting>
  <dataValidations count="1">
    <dataValidation type="decimal" allowBlank="1" showInputMessage="1" showErrorMessage="1" sqref="I14:I43" xr:uid="{308095A0-0AD5-45D5-A660-C1412B2FCADA}">
      <formula1>0</formula1>
      <formula2>1</formula2>
    </dataValidation>
  </dataValidations>
  <printOptions horizontalCentered="1"/>
  <pageMargins left="0.7" right="0.7" top="0.75" bottom="0.75" header="0.3" footer="0.3"/>
  <pageSetup scale="41" orientation="landscape" r:id="rId1"/>
  <drawing r:id="rId2"/>
  <extLst>
    <ext xmlns:x14="http://schemas.microsoft.com/office/spreadsheetml/2009/9/main" uri="{78C0D931-6437-407d-A8EE-F0AAD7539E65}">
      <x14:conditionalFormattings>
        <x14:conditionalFormatting xmlns:xm="http://schemas.microsoft.com/office/excel/2006/main">
          <x14:cfRule type="dataBar" id="{15BA0AD4-551B-4D36-A1F5-56A0750BB561}">
            <x14:dataBar minLength="0" maxLength="100">
              <x14:cfvo type="num">
                <xm:f>0</xm:f>
              </x14:cfvo>
              <x14:cfvo type="num">
                <xm:f>1</xm:f>
              </x14:cfvo>
              <x14:negativeFillColor rgb="FFFF0000"/>
              <x14:axisColor rgb="FF000000"/>
            </x14:dataBar>
          </x14:cfRule>
          <xm:sqref>I14:I43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5BC3D-432C-4CA1-A213-33578D711018}">
  <sheetPr codeName="Sheet29">
    <tabColor rgb="FF00FF00"/>
    <pageSetUpPr fitToPage="1"/>
  </sheetPr>
  <dimension ref="A1:AX102"/>
  <sheetViews>
    <sheetView showGridLines="0" zoomScale="70" zoomScaleNormal="70" workbookViewId="0"/>
  </sheetViews>
  <sheetFormatPr defaultColWidth="0" defaultRowHeight="20" customHeight="1" zeroHeight="1" x14ac:dyDescent="0.35"/>
  <cols>
    <col min="1" max="1" width="3.6328125" customWidth="1"/>
    <col min="2" max="2" width="9.6328125" customWidth="1"/>
    <col min="3" max="3" width="42.26953125" bestFit="1" customWidth="1"/>
    <col min="4" max="4" width="25.54296875" bestFit="1" customWidth="1"/>
    <col min="5" max="5" width="14.26953125" bestFit="1" customWidth="1"/>
    <col min="6" max="6" width="15.26953125" bestFit="1" customWidth="1"/>
    <col min="7" max="7" width="17.26953125" bestFit="1" customWidth="1"/>
    <col min="8" max="8" width="24.7265625" bestFit="1" customWidth="1"/>
    <col min="9" max="9" width="19.36328125" bestFit="1" customWidth="1"/>
    <col min="10" max="10" width="28.6328125" bestFit="1" customWidth="1"/>
    <col min="11" max="11" width="1.6328125" hidden="1" customWidth="1"/>
    <col min="12" max="46" width="4.6328125" customWidth="1"/>
    <col min="47" max="47" width="3.6328125" customWidth="1"/>
    <col min="48" max="48" width="8.7265625" hidden="1" customWidth="1"/>
    <col min="49" max="49" width="10" hidden="1" customWidth="1"/>
    <col min="50" max="50" width="0" hidden="1" customWidth="1"/>
    <col min="51" max="16384" width="8.7265625" hidden="1"/>
  </cols>
  <sheetData>
    <row r="1" spans="1:50" ht="10" customHeight="1" x14ac:dyDescent="0.35"/>
    <row r="2" spans="1:50" s="3" customFormat="1" ht="35" customHeight="1" x14ac:dyDescent="0.35">
      <c r="A2"/>
      <c r="B2" s="206"/>
      <c r="C2" s="207" t="s">
        <v>0</v>
      </c>
      <c r="D2" s="207"/>
      <c r="E2" s="207"/>
      <c r="F2" s="207"/>
      <c r="G2" s="207"/>
      <c r="H2" s="207"/>
      <c r="I2" s="1"/>
      <c r="J2" s="1"/>
      <c r="K2"/>
      <c r="L2" s="208" t="s">
        <v>1</v>
      </c>
      <c r="M2" s="208"/>
      <c r="N2" s="208"/>
      <c r="O2" s="208"/>
      <c r="P2" s="208"/>
      <c r="Q2" s="208"/>
      <c r="R2" s="208"/>
      <c r="S2" s="209" t="s">
        <v>2</v>
      </c>
      <c r="T2" s="209"/>
      <c r="U2" s="209"/>
      <c r="V2" s="209"/>
      <c r="W2" s="209"/>
      <c r="X2" s="209"/>
      <c r="Y2" s="209"/>
      <c r="Z2" s="210" t="s">
        <v>3</v>
      </c>
      <c r="AA2" s="210"/>
      <c r="AB2" s="210"/>
      <c r="AC2" s="210"/>
      <c r="AD2" s="210"/>
      <c r="AE2" s="210"/>
      <c r="AF2" s="210"/>
      <c r="AG2" s="211" t="s">
        <v>4</v>
      </c>
      <c r="AH2" s="211"/>
      <c r="AI2" s="211"/>
      <c r="AJ2" s="211"/>
      <c r="AK2" s="211"/>
      <c r="AL2" s="211"/>
      <c r="AM2" s="211"/>
      <c r="AN2" s="191" t="s">
        <v>5</v>
      </c>
      <c r="AO2" s="192"/>
      <c r="AP2" s="192"/>
      <c r="AQ2" s="197">
        <f>AT2</f>
        <v>0</v>
      </c>
      <c r="AR2" s="197"/>
      <c r="AS2" s="197"/>
      <c r="AT2" s="2">
        <f>IFERROR(IF(ANALYSISTABS,IFERROR(AVERAGEIF(C14:C43,"*",I14:I43),0),""),"")</f>
        <v>0</v>
      </c>
      <c r="AU2"/>
      <c r="AV2"/>
    </row>
    <row r="3" spans="1:50" s="3" customFormat="1" ht="20" customHeight="1" x14ac:dyDescent="0.35">
      <c r="A3"/>
      <c r="B3" s="206"/>
      <c r="C3" s="200" t="s">
        <v>6</v>
      </c>
      <c r="D3" s="200"/>
      <c r="E3" s="200"/>
      <c r="F3" s="200"/>
      <c r="G3" s="200"/>
      <c r="H3" s="200"/>
      <c r="I3" s="4"/>
      <c r="J3" s="4"/>
      <c r="K3"/>
      <c r="L3" s="201">
        <f>IFERROR(IF(ANALYSISTABS,COUNTIFS($B$14:$B$43,"*",$C$14:$C$43,"*"),""),"")</f>
        <v>0</v>
      </c>
      <c r="M3" s="201"/>
      <c r="N3" s="201"/>
      <c r="O3" s="201"/>
      <c r="P3" s="201"/>
      <c r="Q3" s="201"/>
      <c r="R3" s="201"/>
      <c r="S3" s="202">
        <f>IFERROR(IF(ANALYSISTABS,COUNTIFS(C14:C43,"*GATE*",I14:I43,1),""),"")</f>
        <v>0</v>
      </c>
      <c r="T3" s="202"/>
      <c r="U3" s="202"/>
      <c r="V3" s="202"/>
      <c r="W3" s="202"/>
      <c r="X3" s="202"/>
      <c r="Y3" s="202"/>
      <c r="Z3" s="203">
        <f>J8</f>
        <v>0</v>
      </c>
      <c r="AA3" s="203"/>
      <c r="AB3" s="203"/>
      <c r="AC3" s="203"/>
      <c r="AD3" s="203"/>
      <c r="AE3" s="203"/>
      <c r="AF3" s="203"/>
      <c r="AG3" s="204">
        <f>IFERROR(IF(ANALYSISTABS,COUNTIFS(B14:B43,"*",J14:J43,"Not started"),""),"")</f>
        <v>0</v>
      </c>
      <c r="AH3" s="204"/>
      <c r="AI3" s="204"/>
      <c r="AJ3" s="204"/>
      <c r="AK3" s="204"/>
      <c r="AL3" s="204"/>
      <c r="AM3" s="204"/>
      <c r="AN3" s="193"/>
      <c r="AO3" s="194"/>
      <c r="AP3" s="194"/>
      <c r="AQ3" s="198"/>
      <c r="AR3" s="198"/>
      <c r="AS3" s="198"/>
      <c r="AT3" s="5"/>
      <c r="AU3"/>
      <c r="AV3"/>
    </row>
    <row r="4" spans="1:50" s="8" customFormat="1" ht="25" customHeight="1" x14ac:dyDescent="0.35">
      <c r="A4"/>
      <c r="B4" s="206"/>
      <c r="C4" s="205" t="str">
        <f>IF(D6="","",D6)</f>
        <v/>
      </c>
      <c r="D4" s="205"/>
      <c r="E4" s="205"/>
      <c r="F4" s="205"/>
      <c r="G4" s="205"/>
      <c r="H4" s="205"/>
      <c r="I4" s="6"/>
      <c r="J4" s="6"/>
      <c r="K4"/>
      <c r="L4" s="201"/>
      <c r="M4" s="201"/>
      <c r="N4" s="201"/>
      <c r="O4" s="201"/>
      <c r="P4" s="201"/>
      <c r="Q4" s="201"/>
      <c r="R4" s="201"/>
      <c r="S4" s="202"/>
      <c r="T4" s="202"/>
      <c r="U4" s="202"/>
      <c r="V4" s="202"/>
      <c r="W4" s="202"/>
      <c r="X4" s="202"/>
      <c r="Y4" s="202"/>
      <c r="Z4" s="203"/>
      <c r="AA4" s="203"/>
      <c r="AB4" s="203"/>
      <c r="AC4" s="203"/>
      <c r="AD4" s="203"/>
      <c r="AE4" s="203"/>
      <c r="AF4" s="203"/>
      <c r="AG4" s="204"/>
      <c r="AH4" s="204"/>
      <c r="AI4" s="204"/>
      <c r="AJ4" s="204"/>
      <c r="AK4" s="204"/>
      <c r="AL4" s="204"/>
      <c r="AM4" s="204"/>
      <c r="AN4" s="195"/>
      <c r="AO4" s="196"/>
      <c r="AP4" s="196"/>
      <c r="AQ4" s="199"/>
      <c r="AR4" s="199"/>
      <c r="AS4" s="199"/>
      <c r="AT4" s="7">
        <f>IFERROR(IF(ANALYSISTABS,1-AT2,""),"")</f>
        <v>1</v>
      </c>
      <c r="AU4"/>
      <c r="AV4"/>
    </row>
    <row r="5" spans="1:50" ht="20" customHeight="1" x14ac:dyDescent="0.35">
      <c r="L5" s="9"/>
      <c r="M5" s="9"/>
      <c r="N5" s="9"/>
      <c r="O5" s="9"/>
      <c r="P5" s="9"/>
      <c r="Q5" s="9"/>
      <c r="R5" s="9"/>
    </row>
    <row r="6" spans="1:50" s="8" customFormat="1" ht="25" customHeight="1" x14ac:dyDescent="0.35">
      <c r="A6"/>
      <c r="B6" s="169" t="s">
        <v>7</v>
      </c>
      <c r="C6" s="10" t="s">
        <v>8</v>
      </c>
      <c r="D6" s="172"/>
      <c r="E6" s="172"/>
      <c r="F6" s="172"/>
      <c r="G6" s="11" t="s">
        <v>10</v>
      </c>
      <c r="H6" s="12" t="str">
        <f>IFERROR(IF(ANALYSISTABS,IF(MIN(G14:G43)&lt;=0,"",MIN(G14:G43)),""),"")</f>
        <v/>
      </c>
      <c r="I6" s="11" t="s">
        <v>11</v>
      </c>
      <c r="J6" s="13"/>
      <c r="K6"/>
      <c r="L6" s="173" t="s">
        <v>13</v>
      </c>
      <c r="M6" s="174"/>
      <c r="N6" s="174"/>
      <c r="O6" s="174"/>
      <c r="P6" s="174"/>
      <c r="Q6" s="174"/>
      <c r="R6" s="174"/>
      <c r="S6" s="179"/>
      <c r="T6" s="179"/>
      <c r="U6" s="179"/>
      <c r="V6" s="179"/>
      <c r="W6" s="179"/>
      <c r="X6" s="179"/>
      <c r="Y6" s="179"/>
      <c r="Z6" s="179"/>
      <c r="AA6" s="179"/>
      <c r="AB6" s="179"/>
      <c r="AC6" s="179"/>
      <c r="AD6" s="179"/>
      <c r="AE6" s="179"/>
      <c r="AF6" s="179"/>
      <c r="AG6" s="179"/>
      <c r="AH6" s="179"/>
      <c r="AI6" s="179"/>
      <c r="AJ6" s="179"/>
      <c r="AK6" s="179"/>
      <c r="AL6" s="179"/>
      <c r="AM6" s="180"/>
      <c r="AN6" s="14"/>
      <c r="AO6" s="14"/>
      <c r="AP6" s="14"/>
      <c r="AQ6" s="14"/>
      <c r="AR6" s="14"/>
      <c r="AS6" s="14"/>
      <c r="AT6" s="14"/>
      <c r="AU6"/>
      <c r="AV6"/>
      <c r="AW6"/>
      <c r="AX6"/>
    </row>
    <row r="7" spans="1:50" s="8" customFormat="1" ht="25" customHeight="1" x14ac:dyDescent="0.35">
      <c r="A7"/>
      <c r="B7" s="170"/>
      <c r="C7" s="15" t="s">
        <v>15</v>
      </c>
      <c r="D7" s="185"/>
      <c r="E7" s="185"/>
      <c r="F7" s="185"/>
      <c r="G7" s="17" t="s">
        <v>17</v>
      </c>
      <c r="H7" s="12" t="str">
        <f>IFERROR(IF(ANALYSISTABS,IF(MAX(H14:H43)&lt;=0,"",MAX(H14:H43)),""),"")</f>
        <v/>
      </c>
      <c r="I7" s="17" t="s">
        <v>18</v>
      </c>
      <c r="J7" s="18"/>
      <c r="K7"/>
      <c r="L7" s="175"/>
      <c r="M7" s="176"/>
      <c r="N7" s="176"/>
      <c r="O7" s="176"/>
      <c r="P7" s="176"/>
      <c r="Q7" s="176"/>
      <c r="R7" s="176"/>
      <c r="S7" s="181"/>
      <c r="T7" s="181"/>
      <c r="U7" s="181"/>
      <c r="V7" s="181"/>
      <c r="W7" s="181"/>
      <c r="X7" s="181"/>
      <c r="Y7" s="181"/>
      <c r="Z7" s="181"/>
      <c r="AA7" s="181"/>
      <c r="AB7" s="181"/>
      <c r="AC7" s="181"/>
      <c r="AD7" s="181"/>
      <c r="AE7" s="181"/>
      <c r="AF7" s="181"/>
      <c r="AG7" s="181"/>
      <c r="AH7" s="181"/>
      <c r="AI7" s="181"/>
      <c r="AJ7" s="181"/>
      <c r="AK7" s="181"/>
      <c r="AL7" s="181"/>
      <c r="AM7" s="182"/>
      <c r="AN7" s="14"/>
      <c r="AO7" s="19" t="s">
        <v>19</v>
      </c>
      <c r="AP7" s="20">
        <f>IFERROR(IF(ANALYSISTABS,COUNTIFS($B$14:$B$43,"*",$J$14:$J$43,AO7),""),"")</f>
        <v>0</v>
      </c>
      <c r="AQ7" s="14"/>
      <c r="AR7" s="14"/>
      <c r="AS7" s="14"/>
      <c r="AT7" s="14"/>
      <c r="AU7"/>
      <c r="AV7"/>
      <c r="AW7"/>
      <c r="AX7"/>
    </row>
    <row r="8" spans="1:50" s="8" customFormat="1" ht="25" customHeight="1" x14ac:dyDescent="0.35">
      <c r="A8"/>
      <c r="B8" s="170"/>
      <c r="C8" s="15" t="s">
        <v>20</v>
      </c>
      <c r="D8" s="16"/>
      <c r="E8" s="21" t="s">
        <v>22</v>
      </c>
      <c r="F8" s="22"/>
      <c r="G8" s="17" t="s">
        <v>23</v>
      </c>
      <c r="H8" s="23"/>
      <c r="I8" s="17" t="s">
        <v>25</v>
      </c>
      <c r="J8" s="23"/>
      <c r="K8"/>
      <c r="L8" s="175"/>
      <c r="M8" s="176"/>
      <c r="N8" s="176"/>
      <c r="O8" s="176"/>
      <c r="P8" s="176"/>
      <c r="Q8" s="176"/>
      <c r="R8" s="176"/>
      <c r="S8" s="181"/>
      <c r="T8" s="181"/>
      <c r="U8" s="181"/>
      <c r="V8" s="181"/>
      <c r="W8" s="181"/>
      <c r="X8" s="181"/>
      <c r="Y8" s="181"/>
      <c r="Z8" s="181"/>
      <c r="AA8" s="181"/>
      <c r="AB8" s="181"/>
      <c r="AC8" s="181"/>
      <c r="AD8" s="181"/>
      <c r="AE8" s="181"/>
      <c r="AF8" s="181"/>
      <c r="AG8" s="181"/>
      <c r="AH8" s="181"/>
      <c r="AI8" s="181"/>
      <c r="AJ8" s="181"/>
      <c r="AK8" s="181"/>
      <c r="AL8" s="181"/>
      <c r="AM8" s="182"/>
      <c r="AN8" s="24"/>
      <c r="AO8" s="25" t="s">
        <v>27</v>
      </c>
      <c r="AP8" s="26">
        <f>IFERROR(IF(ANALYSISTABS,COUNTIFS($B$14:$B$43,"*",$J$14:$J$43,AO8),""),"")</f>
        <v>0</v>
      </c>
      <c r="AQ8" s="24"/>
      <c r="AR8" s="24"/>
      <c r="AS8" s="24"/>
      <c r="AT8" s="14"/>
      <c r="AU8"/>
      <c r="AV8"/>
      <c r="AW8"/>
      <c r="AX8"/>
    </row>
    <row r="9" spans="1:50" s="8" customFormat="1" ht="25" customHeight="1" x14ac:dyDescent="0.35">
      <c r="A9"/>
      <c r="B9" s="171"/>
      <c r="C9" s="27" t="s">
        <v>28</v>
      </c>
      <c r="D9" s="28"/>
      <c r="E9" s="21" t="s">
        <v>29</v>
      </c>
      <c r="F9" s="22"/>
      <c r="G9" s="29" t="s">
        <v>30</v>
      </c>
      <c r="H9" s="30"/>
      <c r="I9" s="29" t="s">
        <v>32</v>
      </c>
      <c r="J9" s="30"/>
      <c r="K9"/>
      <c r="L9" s="177"/>
      <c r="M9" s="178"/>
      <c r="N9" s="178"/>
      <c r="O9" s="178"/>
      <c r="P9" s="178"/>
      <c r="Q9" s="178"/>
      <c r="R9" s="178"/>
      <c r="S9" s="183"/>
      <c r="T9" s="183"/>
      <c r="U9" s="183"/>
      <c r="V9" s="183"/>
      <c r="W9" s="183"/>
      <c r="X9" s="183"/>
      <c r="Y9" s="183"/>
      <c r="Z9" s="183"/>
      <c r="AA9" s="183"/>
      <c r="AB9" s="183"/>
      <c r="AC9" s="183"/>
      <c r="AD9" s="183"/>
      <c r="AE9" s="183"/>
      <c r="AF9" s="183"/>
      <c r="AG9" s="183"/>
      <c r="AH9" s="183"/>
      <c r="AI9" s="183"/>
      <c r="AJ9" s="183"/>
      <c r="AK9" s="183"/>
      <c r="AL9" s="183"/>
      <c r="AM9" s="184"/>
      <c r="AN9" s="24"/>
      <c r="AO9" s="31" t="s">
        <v>34</v>
      </c>
      <c r="AP9" s="32">
        <f>IFERROR(IF(ANALYSISTABS,COUNTIFS($B$14:$B$43,"*",$J$14:$J$43,AO9),""),"")</f>
        <v>0</v>
      </c>
      <c r="AQ9" s="24"/>
      <c r="AR9" s="24"/>
      <c r="AS9" s="24"/>
      <c r="AT9" s="14"/>
      <c r="AU9"/>
      <c r="AV9"/>
      <c r="AW9"/>
      <c r="AX9"/>
    </row>
    <row r="10" spans="1:50" ht="20" customHeight="1" x14ac:dyDescent="0.35">
      <c r="F10" s="33"/>
      <c r="AN10" s="34"/>
      <c r="AO10" s="34"/>
      <c r="AP10" s="34"/>
      <c r="AQ10" s="34"/>
      <c r="AR10" s="34"/>
      <c r="AS10" s="34"/>
      <c r="AT10" s="34"/>
    </row>
    <row r="11" spans="1:50" s="8" customFormat="1" ht="20" customHeight="1" x14ac:dyDescent="0.35">
      <c r="A11"/>
      <c r="B11" s="186" t="s">
        <v>35</v>
      </c>
      <c r="C11" s="187"/>
      <c r="D11" s="187"/>
      <c r="E11" s="187"/>
      <c r="F11" s="187"/>
      <c r="G11" s="187"/>
      <c r="H11" s="187"/>
      <c r="I11" s="187"/>
      <c r="J11" s="187"/>
      <c r="K11" s="35"/>
      <c r="L11" s="188" t="str">
        <f ca="1">IFERROR(IF(ANALYSISTABS,"WEEK "&amp;_xlfn.ISOWEEKNUM(L13),""),"")</f>
        <v>WEEK 19</v>
      </c>
      <c r="M11" s="189"/>
      <c r="N11" s="189"/>
      <c r="O11" s="189"/>
      <c r="P11" s="189"/>
      <c r="Q11" s="189"/>
      <c r="R11" s="190"/>
      <c r="S11" s="188" t="str">
        <f ca="1">IFERROR(IF(ANALYSISTABS,"WEEK "&amp;_xlfn.ISOWEEKNUM(S13),""),"")</f>
        <v>WEEK 20</v>
      </c>
      <c r="T11" s="189"/>
      <c r="U11" s="189"/>
      <c r="V11" s="189"/>
      <c r="W11" s="189"/>
      <c r="X11" s="189"/>
      <c r="Y11" s="190"/>
      <c r="Z11" s="188" t="str">
        <f ca="1">IFERROR(IF(ANALYSISTABS,"WEEK "&amp;_xlfn.ISOWEEKNUM(Z13),""),"")</f>
        <v>WEEK 21</v>
      </c>
      <c r="AA11" s="189"/>
      <c r="AB11" s="189"/>
      <c r="AC11" s="189"/>
      <c r="AD11" s="189"/>
      <c r="AE11" s="189"/>
      <c r="AF11" s="190"/>
      <c r="AG11" s="188" t="str">
        <f ca="1">IFERROR(IF(ANALYSISTABS,"WEEK "&amp;_xlfn.ISOWEEKNUM(AG13),""),"")</f>
        <v>WEEK 22</v>
      </c>
      <c r="AH11" s="189"/>
      <c r="AI11" s="189"/>
      <c r="AJ11" s="189"/>
      <c r="AK11" s="189"/>
      <c r="AL11" s="189"/>
      <c r="AM11" s="190"/>
      <c r="AN11" s="166" t="str">
        <f ca="1">IFERROR(IF(ANALYSISTABS,"WEEK "&amp;_xlfn.ISOWEEKNUM(AN13),""),"")</f>
        <v>WEEK 23</v>
      </c>
      <c r="AO11" s="167"/>
      <c r="AP11" s="167"/>
      <c r="AQ11" s="167"/>
      <c r="AR11" s="167"/>
      <c r="AS11" s="167"/>
      <c r="AT11" s="168"/>
      <c r="AU11" s="34"/>
      <c r="AV11"/>
      <c r="AW11"/>
      <c r="AX11"/>
    </row>
    <row r="12" spans="1:50" s="8" customFormat="1" ht="25" customHeight="1" x14ac:dyDescent="0.35">
      <c r="A12"/>
      <c r="B12" s="186"/>
      <c r="C12" s="187"/>
      <c r="D12" s="187"/>
      <c r="E12" s="187"/>
      <c r="F12" s="187"/>
      <c r="G12" s="187"/>
      <c r="H12" s="187"/>
      <c r="I12" s="187"/>
      <c r="J12" s="187"/>
      <c r="K12" s="35"/>
      <c r="L12" s="36" t="str">
        <f t="shared" ref="L12:AT12" ca="1" si="0">IFERROR(IF(ANALYSISTABS,LEFT(TEXT(L13,"DDD"),1),""),"")</f>
        <v>M</v>
      </c>
      <c r="M12" s="37" t="str">
        <f t="shared" ca="1" si="0"/>
        <v>T</v>
      </c>
      <c r="N12" s="37" t="str">
        <f t="shared" ca="1" si="0"/>
        <v>W</v>
      </c>
      <c r="O12" s="37" t="str">
        <f t="shared" ca="1" si="0"/>
        <v>T</v>
      </c>
      <c r="P12" s="37" t="str">
        <f t="shared" ca="1" si="0"/>
        <v>F</v>
      </c>
      <c r="Q12" s="37" t="str">
        <f t="shared" ca="1" si="0"/>
        <v>S</v>
      </c>
      <c r="R12" s="38" t="str">
        <f t="shared" ca="1" si="0"/>
        <v>S</v>
      </c>
      <c r="S12" s="36" t="str">
        <f t="shared" ca="1" si="0"/>
        <v>M</v>
      </c>
      <c r="T12" s="37" t="str">
        <f t="shared" ca="1" si="0"/>
        <v>T</v>
      </c>
      <c r="U12" s="37" t="str">
        <f t="shared" ca="1" si="0"/>
        <v>W</v>
      </c>
      <c r="V12" s="37" t="str">
        <f t="shared" ca="1" si="0"/>
        <v>T</v>
      </c>
      <c r="W12" s="37" t="str">
        <f t="shared" ca="1" si="0"/>
        <v>F</v>
      </c>
      <c r="X12" s="37" t="str">
        <f t="shared" ca="1" si="0"/>
        <v>S</v>
      </c>
      <c r="Y12" s="38" t="str">
        <f t="shared" ca="1" si="0"/>
        <v>S</v>
      </c>
      <c r="Z12" s="36" t="str">
        <f t="shared" ca="1" si="0"/>
        <v>M</v>
      </c>
      <c r="AA12" s="37" t="str">
        <f t="shared" ca="1" si="0"/>
        <v>T</v>
      </c>
      <c r="AB12" s="37" t="str">
        <f t="shared" ca="1" si="0"/>
        <v>W</v>
      </c>
      <c r="AC12" s="37" t="str">
        <f t="shared" ca="1" si="0"/>
        <v>T</v>
      </c>
      <c r="AD12" s="37" t="str">
        <f t="shared" ca="1" si="0"/>
        <v>F</v>
      </c>
      <c r="AE12" s="37" t="str">
        <f t="shared" ca="1" si="0"/>
        <v>S</v>
      </c>
      <c r="AF12" s="38" t="str">
        <f t="shared" ca="1" si="0"/>
        <v>S</v>
      </c>
      <c r="AG12" s="36" t="str">
        <f t="shared" ca="1" si="0"/>
        <v>M</v>
      </c>
      <c r="AH12" s="37" t="str">
        <f t="shared" ca="1" si="0"/>
        <v>T</v>
      </c>
      <c r="AI12" s="37" t="str">
        <f t="shared" ca="1" si="0"/>
        <v>W</v>
      </c>
      <c r="AJ12" s="37" t="str">
        <f t="shared" ca="1" si="0"/>
        <v>T</v>
      </c>
      <c r="AK12" s="37" t="str">
        <f t="shared" ca="1" si="0"/>
        <v>F</v>
      </c>
      <c r="AL12" s="37" t="str">
        <f t="shared" ca="1" si="0"/>
        <v>S</v>
      </c>
      <c r="AM12" s="38" t="str">
        <f t="shared" ca="1" si="0"/>
        <v>S</v>
      </c>
      <c r="AN12" s="39" t="str">
        <f t="shared" ca="1" si="0"/>
        <v>M</v>
      </c>
      <c r="AO12" s="40" t="str">
        <f t="shared" ca="1" si="0"/>
        <v>T</v>
      </c>
      <c r="AP12" s="40" t="str">
        <f t="shared" ca="1" si="0"/>
        <v>W</v>
      </c>
      <c r="AQ12" s="40" t="str">
        <f t="shared" ca="1" si="0"/>
        <v>T</v>
      </c>
      <c r="AR12" s="40" t="str">
        <f t="shared" ca="1" si="0"/>
        <v>F</v>
      </c>
      <c r="AS12" s="40" t="str">
        <f t="shared" ca="1" si="0"/>
        <v>S</v>
      </c>
      <c r="AT12" s="41" t="str">
        <f t="shared" ca="1" si="0"/>
        <v>S</v>
      </c>
      <c r="AU12" s="34"/>
      <c r="AV12"/>
      <c r="AW12"/>
      <c r="AX12"/>
    </row>
    <row r="13" spans="1:50" s="8" customFormat="1" ht="20" customHeight="1" thickBot="1" x14ac:dyDescent="0.4">
      <c r="A13"/>
      <c r="B13" s="42" t="s">
        <v>36</v>
      </c>
      <c r="C13" s="43" t="s">
        <v>37</v>
      </c>
      <c r="D13" s="44" t="s">
        <v>38</v>
      </c>
      <c r="E13" s="44" t="s">
        <v>39</v>
      </c>
      <c r="F13" s="45" t="s">
        <v>40</v>
      </c>
      <c r="G13" s="46" t="s">
        <v>10</v>
      </c>
      <c r="H13" s="46" t="s">
        <v>17</v>
      </c>
      <c r="I13" s="47" t="s">
        <v>41</v>
      </c>
      <c r="J13" s="48" t="s">
        <v>42</v>
      </c>
      <c r="K13" s="35"/>
      <c r="L13" s="49">
        <f ca="1">IFERROR(IF(ANALYSISTABS,IF(MIN($G$14:$G$43)&lt;=0,TODAY()-WEEKDAY(TODAY(),2)+1,MIN($G$14:$G$43)-WEEKDAY(MIN($G$14:$G$43),2)+1),""),"")</f>
        <v>46146</v>
      </c>
      <c r="M13" s="50">
        <f t="shared" ref="M13:AT13" ca="1" si="1">IFERROR(IF(ANALYSISTABS,L$13+1,""),"")</f>
        <v>46147</v>
      </c>
      <c r="N13" s="50">
        <f t="shared" ca="1" si="1"/>
        <v>46148</v>
      </c>
      <c r="O13" s="50">
        <f t="shared" ca="1" si="1"/>
        <v>46149</v>
      </c>
      <c r="P13" s="50">
        <f t="shared" ca="1" si="1"/>
        <v>46150</v>
      </c>
      <c r="Q13" s="50">
        <f t="shared" ca="1" si="1"/>
        <v>46151</v>
      </c>
      <c r="R13" s="51">
        <f t="shared" ca="1" si="1"/>
        <v>46152</v>
      </c>
      <c r="S13" s="49">
        <f t="shared" ca="1" si="1"/>
        <v>46153</v>
      </c>
      <c r="T13" s="50">
        <f t="shared" ca="1" si="1"/>
        <v>46154</v>
      </c>
      <c r="U13" s="50">
        <f t="shared" ca="1" si="1"/>
        <v>46155</v>
      </c>
      <c r="V13" s="50">
        <f t="shared" ca="1" si="1"/>
        <v>46156</v>
      </c>
      <c r="W13" s="50">
        <f t="shared" ca="1" si="1"/>
        <v>46157</v>
      </c>
      <c r="X13" s="50">
        <f t="shared" ca="1" si="1"/>
        <v>46158</v>
      </c>
      <c r="Y13" s="51">
        <f t="shared" ca="1" si="1"/>
        <v>46159</v>
      </c>
      <c r="Z13" s="49">
        <f t="shared" ca="1" si="1"/>
        <v>46160</v>
      </c>
      <c r="AA13" s="50">
        <f t="shared" ca="1" si="1"/>
        <v>46161</v>
      </c>
      <c r="AB13" s="50">
        <f t="shared" ca="1" si="1"/>
        <v>46162</v>
      </c>
      <c r="AC13" s="50">
        <f t="shared" ca="1" si="1"/>
        <v>46163</v>
      </c>
      <c r="AD13" s="50">
        <f t="shared" ca="1" si="1"/>
        <v>46164</v>
      </c>
      <c r="AE13" s="50">
        <f t="shared" ca="1" si="1"/>
        <v>46165</v>
      </c>
      <c r="AF13" s="51">
        <f t="shared" ca="1" si="1"/>
        <v>46166</v>
      </c>
      <c r="AG13" s="49">
        <f t="shared" ca="1" si="1"/>
        <v>46167</v>
      </c>
      <c r="AH13" s="50">
        <f t="shared" ca="1" si="1"/>
        <v>46168</v>
      </c>
      <c r="AI13" s="50">
        <f t="shared" ca="1" si="1"/>
        <v>46169</v>
      </c>
      <c r="AJ13" s="50">
        <f t="shared" ca="1" si="1"/>
        <v>46170</v>
      </c>
      <c r="AK13" s="50">
        <f t="shared" ca="1" si="1"/>
        <v>46171</v>
      </c>
      <c r="AL13" s="50">
        <f t="shared" ca="1" si="1"/>
        <v>46172</v>
      </c>
      <c r="AM13" s="51">
        <f t="shared" ca="1" si="1"/>
        <v>46173</v>
      </c>
      <c r="AN13" s="52">
        <f t="shared" ca="1" si="1"/>
        <v>46174</v>
      </c>
      <c r="AO13" s="53">
        <f t="shared" ca="1" si="1"/>
        <v>46175</v>
      </c>
      <c r="AP13" s="53">
        <f t="shared" ca="1" si="1"/>
        <v>46176</v>
      </c>
      <c r="AQ13" s="53">
        <f t="shared" ca="1" si="1"/>
        <v>46177</v>
      </c>
      <c r="AR13" s="53">
        <f t="shared" ca="1" si="1"/>
        <v>46178</v>
      </c>
      <c r="AS13" s="53">
        <f t="shared" ca="1" si="1"/>
        <v>46179</v>
      </c>
      <c r="AT13" s="54">
        <f t="shared" ca="1" si="1"/>
        <v>46180</v>
      </c>
      <c r="AU13" s="34"/>
      <c r="AV13"/>
      <c r="AW13"/>
      <c r="AX13"/>
    </row>
    <row r="14" spans="1:50" s="8" customFormat="1" ht="20" customHeight="1" thickTop="1" thickBot="1" x14ac:dyDescent="0.4">
      <c r="A14" s="55"/>
      <c r="B14" s="56"/>
      <c r="C14" s="57"/>
      <c r="D14" s="58"/>
      <c r="E14" s="58"/>
      <c r="F14" s="59"/>
      <c r="G14" s="60"/>
      <c r="H14" s="60"/>
      <c r="I14" s="61"/>
      <c r="J14" s="62" t="str">
        <f t="shared" ref="J14:J29" si="2">IFERROR(IF(ANALYSISTABS,IF(B14="","",IF(I14=1,"Completed",IF(I14&gt;0,"In progress","Not started"))),""),"")</f>
        <v/>
      </c>
      <c r="K14" s="63"/>
      <c r="L14" s="64"/>
      <c r="M14" s="63"/>
      <c r="N14" s="63"/>
      <c r="O14" s="63"/>
      <c r="P14" s="63"/>
      <c r="Q14" s="63"/>
      <c r="R14" s="65"/>
      <c r="S14" s="64"/>
      <c r="T14" s="63"/>
      <c r="U14" s="63"/>
      <c r="V14" s="63"/>
      <c r="W14" s="63"/>
      <c r="X14" s="63"/>
      <c r="Y14" s="65"/>
      <c r="Z14" s="64"/>
      <c r="AA14" s="63"/>
      <c r="AB14" s="63"/>
      <c r="AC14" s="63"/>
      <c r="AD14" s="63"/>
      <c r="AE14" s="63"/>
      <c r="AF14" s="65"/>
      <c r="AG14" s="64"/>
      <c r="AH14" s="63"/>
      <c r="AI14" s="63"/>
      <c r="AJ14" s="63"/>
      <c r="AK14" s="63"/>
      <c r="AL14" s="63"/>
      <c r="AM14" s="65"/>
      <c r="AN14" s="64"/>
      <c r="AO14" s="63"/>
      <c r="AP14" s="63"/>
      <c r="AQ14" s="63"/>
      <c r="AR14" s="63"/>
      <c r="AS14" s="63"/>
      <c r="AT14" s="65"/>
      <c r="AU14"/>
      <c r="AV14"/>
      <c r="AW14"/>
      <c r="AX14"/>
    </row>
    <row r="15" spans="1:50" s="8" customFormat="1" ht="20" customHeight="1" thickTop="1" thickBot="1" x14ac:dyDescent="0.4">
      <c r="A15" s="55"/>
      <c r="B15" s="66"/>
      <c r="C15" s="67"/>
      <c r="D15" s="68"/>
      <c r="E15" s="68"/>
      <c r="F15" s="69"/>
      <c r="G15" s="70"/>
      <c r="H15" s="70"/>
      <c r="I15" s="71"/>
      <c r="J15" s="72" t="str">
        <f t="shared" si="2"/>
        <v/>
      </c>
      <c r="K15" s="73"/>
      <c r="L15" s="74"/>
      <c r="M15" s="73"/>
      <c r="N15" s="73"/>
      <c r="O15" s="73"/>
      <c r="P15" s="73"/>
      <c r="Q15" s="73"/>
      <c r="R15" s="75"/>
      <c r="S15" s="74"/>
      <c r="T15" s="73"/>
      <c r="U15" s="73"/>
      <c r="V15" s="73"/>
      <c r="W15" s="73"/>
      <c r="X15" s="73"/>
      <c r="Y15" s="75"/>
      <c r="Z15" s="74"/>
      <c r="AA15" s="73"/>
      <c r="AB15" s="73"/>
      <c r="AC15" s="73"/>
      <c r="AD15" s="73"/>
      <c r="AE15" s="73"/>
      <c r="AF15" s="75"/>
      <c r="AG15" s="74"/>
      <c r="AH15" s="73"/>
      <c r="AI15" s="73"/>
      <c r="AJ15" s="73"/>
      <c r="AK15" s="73"/>
      <c r="AL15" s="73"/>
      <c r="AM15" s="75"/>
      <c r="AN15" s="74"/>
      <c r="AO15" s="73"/>
      <c r="AP15" s="73"/>
      <c r="AQ15" s="73"/>
      <c r="AR15" s="73"/>
      <c r="AS15" s="73"/>
      <c r="AT15" s="75"/>
      <c r="AU15"/>
      <c r="AV15"/>
      <c r="AW15"/>
      <c r="AX15"/>
    </row>
    <row r="16" spans="1:50" s="8" customFormat="1" ht="20" customHeight="1" thickTop="1" thickBot="1" x14ac:dyDescent="0.4">
      <c r="A16" s="55"/>
      <c r="B16" s="76"/>
      <c r="C16" s="77"/>
      <c r="D16" s="78"/>
      <c r="E16" s="78"/>
      <c r="F16" s="79"/>
      <c r="G16" s="80"/>
      <c r="H16" s="80"/>
      <c r="I16" s="81"/>
      <c r="J16" s="72" t="str">
        <f t="shared" si="2"/>
        <v/>
      </c>
      <c r="K16" s="82"/>
      <c r="L16" s="83"/>
      <c r="M16" s="82"/>
      <c r="N16" s="82"/>
      <c r="O16" s="82"/>
      <c r="P16" s="82"/>
      <c r="Q16" s="82"/>
      <c r="R16" s="84"/>
      <c r="S16" s="83"/>
      <c r="T16" s="82"/>
      <c r="U16" s="82"/>
      <c r="V16" s="82"/>
      <c r="W16" s="82"/>
      <c r="X16" s="82"/>
      <c r="Y16" s="84"/>
      <c r="Z16" s="83"/>
      <c r="AA16" s="82"/>
      <c r="AB16" s="82"/>
      <c r="AC16" s="82"/>
      <c r="AD16" s="82"/>
      <c r="AE16" s="82"/>
      <c r="AF16" s="84"/>
      <c r="AG16" s="83"/>
      <c r="AH16" s="82"/>
      <c r="AI16" s="82"/>
      <c r="AJ16" s="82"/>
      <c r="AK16" s="82"/>
      <c r="AL16" s="82"/>
      <c r="AM16" s="84"/>
      <c r="AN16" s="83"/>
      <c r="AO16" s="82"/>
      <c r="AP16" s="82"/>
      <c r="AQ16" s="82"/>
      <c r="AR16" s="82"/>
      <c r="AS16" s="82"/>
      <c r="AT16" s="84"/>
      <c r="AU16"/>
      <c r="AV16"/>
      <c r="AW16"/>
      <c r="AX16"/>
    </row>
    <row r="17" spans="1:50" s="8" customFormat="1" ht="20" customHeight="1" thickTop="1" thickBot="1" x14ac:dyDescent="0.4">
      <c r="A17" s="55"/>
      <c r="B17" s="66"/>
      <c r="C17" s="67"/>
      <c r="D17" s="68"/>
      <c r="E17" s="68"/>
      <c r="F17" s="69"/>
      <c r="G17" s="70"/>
      <c r="H17" s="70"/>
      <c r="I17" s="71"/>
      <c r="J17" s="72" t="str">
        <f t="shared" si="2"/>
        <v/>
      </c>
      <c r="K17" s="73"/>
      <c r="L17" s="74"/>
      <c r="M17" s="73"/>
      <c r="N17" s="73"/>
      <c r="O17" s="73"/>
      <c r="P17" s="73"/>
      <c r="Q17" s="73"/>
      <c r="R17" s="75"/>
      <c r="S17" s="74"/>
      <c r="T17" s="73"/>
      <c r="U17" s="73"/>
      <c r="V17" s="73"/>
      <c r="W17" s="73"/>
      <c r="X17" s="73"/>
      <c r="Y17" s="75"/>
      <c r="Z17" s="74"/>
      <c r="AA17" s="73"/>
      <c r="AB17" s="73"/>
      <c r="AC17" s="73"/>
      <c r="AD17" s="73"/>
      <c r="AE17" s="73"/>
      <c r="AF17" s="75"/>
      <c r="AG17" s="74"/>
      <c r="AH17" s="73"/>
      <c r="AI17" s="73"/>
      <c r="AJ17" s="73"/>
      <c r="AK17" s="73"/>
      <c r="AL17" s="73"/>
      <c r="AM17" s="75"/>
      <c r="AN17" s="74"/>
      <c r="AO17" s="73"/>
      <c r="AP17" s="73"/>
      <c r="AQ17" s="73"/>
      <c r="AR17" s="73"/>
      <c r="AS17" s="73"/>
      <c r="AT17" s="75"/>
      <c r="AU17"/>
      <c r="AV17"/>
      <c r="AW17"/>
      <c r="AX17"/>
    </row>
    <row r="18" spans="1:50" s="8" customFormat="1" ht="20" customHeight="1" thickTop="1" thickBot="1" x14ac:dyDescent="0.4">
      <c r="A18" s="55"/>
      <c r="B18" s="76"/>
      <c r="C18" s="77"/>
      <c r="D18" s="78"/>
      <c r="E18" s="78"/>
      <c r="F18" s="79"/>
      <c r="G18" s="80"/>
      <c r="H18" s="80"/>
      <c r="I18" s="81"/>
      <c r="J18" s="72" t="str">
        <f t="shared" si="2"/>
        <v/>
      </c>
      <c r="K18" s="82"/>
      <c r="L18" s="83"/>
      <c r="M18" s="82"/>
      <c r="N18" s="82"/>
      <c r="O18" s="82"/>
      <c r="P18" s="82"/>
      <c r="Q18" s="82"/>
      <c r="R18" s="84"/>
      <c r="S18" s="83"/>
      <c r="T18" s="82"/>
      <c r="U18" s="82"/>
      <c r="V18" s="82"/>
      <c r="W18" s="82"/>
      <c r="X18" s="82"/>
      <c r="Y18" s="84"/>
      <c r="Z18" s="83"/>
      <c r="AA18" s="82"/>
      <c r="AB18" s="82"/>
      <c r="AC18" s="82"/>
      <c r="AD18" s="82"/>
      <c r="AE18" s="82"/>
      <c r="AF18" s="84"/>
      <c r="AG18" s="83"/>
      <c r="AH18" s="82"/>
      <c r="AI18" s="82"/>
      <c r="AJ18" s="82"/>
      <c r="AK18" s="82"/>
      <c r="AL18" s="82"/>
      <c r="AM18" s="84"/>
      <c r="AN18" s="83"/>
      <c r="AO18" s="82"/>
      <c r="AP18" s="82"/>
      <c r="AQ18" s="82"/>
      <c r="AR18" s="82"/>
      <c r="AS18" s="82"/>
      <c r="AT18" s="84"/>
      <c r="AU18"/>
      <c r="AV18"/>
      <c r="AW18"/>
      <c r="AX18"/>
    </row>
    <row r="19" spans="1:50" s="8" customFormat="1" ht="20" customHeight="1" thickTop="1" thickBot="1" x14ac:dyDescent="0.4">
      <c r="A19" s="55"/>
      <c r="B19" s="66"/>
      <c r="C19" s="85"/>
      <c r="D19" s="68"/>
      <c r="E19" s="68"/>
      <c r="F19" s="69"/>
      <c r="G19" s="70"/>
      <c r="H19" s="70"/>
      <c r="I19" s="71"/>
      <c r="J19" s="72" t="str">
        <f t="shared" si="2"/>
        <v/>
      </c>
      <c r="K19" s="73"/>
      <c r="L19" s="74"/>
      <c r="M19" s="73"/>
      <c r="N19" s="73"/>
      <c r="O19" s="73"/>
      <c r="P19" s="73"/>
      <c r="Q19" s="73"/>
      <c r="R19" s="75"/>
      <c r="S19" s="74"/>
      <c r="T19" s="73"/>
      <c r="U19" s="73"/>
      <c r="V19" s="73"/>
      <c r="W19" s="73"/>
      <c r="X19" s="73"/>
      <c r="Y19" s="75"/>
      <c r="Z19" s="74"/>
      <c r="AA19" s="73"/>
      <c r="AB19" s="73"/>
      <c r="AC19" s="73"/>
      <c r="AD19" s="73"/>
      <c r="AE19" s="73"/>
      <c r="AF19" s="75"/>
      <c r="AG19" s="74"/>
      <c r="AH19" s="73"/>
      <c r="AI19" s="73"/>
      <c r="AJ19" s="73"/>
      <c r="AK19" s="73"/>
      <c r="AL19" s="73"/>
      <c r="AM19" s="75"/>
      <c r="AN19" s="74"/>
      <c r="AO19" s="73"/>
      <c r="AP19" s="73"/>
      <c r="AQ19" s="73"/>
      <c r="AR19" s="73"/>
      <c r="AS19" s="73"/>
      <c r="AT19" s="75"/>
      <c r="AU19"/>
      <c r="AV19"/>
      <c r="AW19"/>
      <c r="AX19"/>
    </row>
    <row r="20" spans="1:50" s="8" customFormat="1" ht="20" customHeight="1" thickTop="1" thickBot="1" x14ac:dyDescent="0.4">
      <c r="A20" s="55"/>
      <c r="B20" s="56"/>
      <c r="C20" s="57"/>
      <c r="D20" s="58"/>
      <c r="E20" s="58"/>
      <c r="F20" s="59"/>
      <c r="G20" s="60"/>
      <c r="H20" s="60"/>
      <c r="I20" s="61"/>
      <c r="J20" s="62" t="str">
        <f t="shared" si="2"/>
        <v/>
      </c>
      <c r="K20" s="63"/>
      <c r="L20" s="64"/>
      <c r="M20" s="63"/>
      <c r="N20" s="63"/>
      <c r="O20" s="63"/>
      <c r="P20" s="63"/>
      <c r="Q20" s="63"/>
      <c r="R20" s="65"/>
      <c r="S20" s="64"/>
      <c r="T20" s="63"/>
      <c r="U20" s="63"/>
      <c r="V20" s="63"/>
      <c r="W20" s="63"/>
      <c r="X20" s="63"/>
      <c r="Y20" s="65"/>
      <c r="Z20" s="64"/>
      <c r="AA20" s="63"/>
      <c r="AB20" s="63"/>
      <c r="AC20" s="63"/>
      <c r="AD20" s="63"/>
      <c r="AE20" s="63"/>
      <c r="AF20" s="65"/>
      <c r="AG20" s="64"/>
      <c r="AH20" s="63"/>
      <c r="AI20" s="63"/>
      <c r="AJ20" s="63"/>
      <c r="AK20" s="63"/>
      <c r="AL20" s="63"/>
      <c r="AM20" s="65"/>
      <c r="AN20" s="64"/>
      <c r="AO20" s="63"/>
      <c r="AP20" s="63"/>
      <c r="AQ20" s="63"/>
      <c r="AR20" s="63"/>
      <c r="AS20" s="63"/>
      <c r="AT20" s="65"/>
      <c r="AU20"/>
      <c r="AV20"/>
      <c r="AW20"/>
      <c r="AX20"/>
    </row>
    <row r="21" spans="1:50" s="8" customFormat="1" ht="20" customHeight="1" thickTop="1" thickBot="1" x14ac:dyDescent="0.4">
      <c r="A21" s="55"/>
      <c r="B21" s="66"/>
      <c r="C21" s="67"/>
      <c r="D21" s="68"/>
      <c r="E21" s="68"/>
      <c r="F21" s="69"/>
      <c r="G21" s="70"/>
      <c r="H21" s="70"/>
      <c r="I21" s="71"/>
      <c r="J21" s="72" t="str">
        <f t="shared" si="2"/>
        <v/>
      </c>
      <c r="K21" s="73"/>
      <c r="L21" s="74"/>
      <c r="M21" s="73"/>
      <c r="N21" s="73"/>
      <c r="O21" s="73"/>
      <c r="P21" s="73"/>
      <c r="Q21" s="73"/>
      <c r="R21" s="75"/>
      <c r="S21" s="74"/>
      <c r="T21" s="73"/>
      <c r="U21" s="73"/>
      <c r="V21" s="73"/>
      <c r="W21" s="73"/>
      <c r="X21" s="73"/>
      <c r="Y21" s="75"/>
      <c r="Z21" s="74"/>
      <c r="AA21" s="73"/>
      <c r="AB21" s="73"/>
      <c r="AC21" s="73"/>
      <c r="AD21" s="73"/>
      <c r="AE21" s="73"/>
      <c r="AF21" s="75"/>
      <c r="AG21" s="74"/>
      <c r="AH21" s="73"/>
      <c r="AI21" s="73"/>
      <c r="AJ21" s="73"/>
      <c r="AK21" s="73"/>
      <c r="AL21" s="73"/>
      <c r="AM21" s="75"/>
      <c r="AN21" s="74"/>
      <c r="AO21" s="73"/>
      <c r="AP21" s="73"/>
      <c r="AQ21" s="73"/>
      <c r="AR21" s="73"/>
      <c r="AS21" s="73"/>
      <c r="AT21" s="75"/>
      <c r="AU21"/>
      <c r="AV21"/>
      <c r="AW21"/>
      <c r="AX21"/>
    </row>
    <row r="22" spans="1:50" s="8" customFormat="1" ht="20" customHeight="1" thickTop="1" thickBot="1" x14ac:dyDescent="0.4">
      <c r="A22" s="55"/>
      <c r="B22" s="76"/>
      <c r="C22" s="77"/>
      <c r="D22" s="78"/>
      <c r="E22" s="78"/>
      <c r="F22" s="79"/>
      <c r="G22" s="80"/>
      <c r="H22" s="80"/>
      <c r="I22" s="81"/>
      <c r="J22" s="72" t="str">
        <f t="shared" si="2"/>
        <v/>
      </c>
      <c r="K22" s="82"/>
      <c r="L22" s="83"/>
      <c r="M22" s="82"/>
      <c r="N22" s="82"/>
      <c r="O22" s="82"/>
      <c r="P22" s="82"/>
      <c r="Q22" s="82"/>
      <c r="R22" s="84"/>
      <c r="S22" s="83"/>
      <c r="T22" s="82"/>
      <c r="U22" s="82"/>
      <c r="V22" s="82"/>
      <c r="W22" s="82"/>
      <c r="X22" s="82"/>
      <c r="Y22" s="84"/>
      <c r="Z22" s="83"/>
      <c r="AA22" s="82"/>
      <c r="AB22" s="82"/>
      <c r="AC22" s="82"/>
      <c r="AD22" s="82"/>
      <c r="AE22" s="82"/>
      <c r="AF22" s="84"/>
      <c r="AG22" s="83"/>
      <c r="AH22" s="82"/>
      <c r="AI22" s="82"/>
      <c r="AJ22" s="82"/>
      <c r="AK22" s="82"/>
      <c r="AL22" s="82"/>
      <c r="AM22" s="84"/>
      <c r="AN22" s="83"/>
      <c r="AO22" s="82"/>
      <c r="AP22" s="82"/>
      <c r="AQ22" s="82"/>
      <c r="AR22" s="82"/>
      <c r="AS22" s="82"/>
      <c r="AT22" s="84"/>
      <c r="AU22"/>
      <c r="AV22"/>
      <c r="AW22"/>
      <c r="AX22"/>
    </row>
    <row r="23" spans="1:50" s="8" customFormat="1" ht="20" customHeight="1" thickTop="1" thickBot="1" x14ac:dyDescent="0.4">
      <c r="A23" s="55"/>
      <c r="B23" s="66"/>
      <c r="C23" s="67"/>
      <c r="D23" s="68"/>
      <c r="E23" s="68"/>
      <c r="F23" s="69"/>
      <c r="G23" s="70"/>
      <c r="H23" s="70"/>
      <c r="I23" s="71"/>
      <c r="J23" s="72" t="str">
        <f t="shared" si="2"/>
        <v/>
      </c>
      <c r="K23" s="73"/>
      <c r="L23" s="74"/>
      <c r="M23" s="73"/>
      <c r="N23" s="73"/>
      <c r="O23" s="73"/>
      <c r="P23" s="73"/>
      <c r="Q23" s="73"/>
      <c r="R23" s="75"/>
      <c r="S23" s="74"/>
      <c r="T23" s="73"/>
      <c r="U23" s="73"/>
      <c r="V23" s="73"/>
      <c r="W23" s="73"/>
      <c r="X23" s="73"/>
      <c r="Y23" s="75"/>
      <c r="Z23" s="74"/>
      <c r="AA23" s="73"/>
      <c r="AB23" s="73"/>
      <c r="AC23" s="73"/>
      <c r="AD23" s="73"/>
      <c r="AE23" s="73"/>
      <c r="AF23" s="75"/>
      <c r="AG23" s="74"/>
      <c r="AH23" s="73"/>
      <c r="AI23" s="73"/>
      <c r="AJ23" s="73"/>
      <c r="AK23" s="73"/>
      <c r="AL23" s="73"/>
      <c r="AM23" s="75"/>
      <c r="AN23" s="74"/>
      <c r="AO23" s="73"/>
      <c r="AP23" s="73"/>
      <c r="AQ23" s="73"/>
      <c r="AR23" s="73"/>
      <c r="AS23" s="73"/>
      <c r="AT23" s="75"/>
      <c r="AU23"/>
      <c r="AV23"/>
      <c r="AW23"/>
      <c r="AX23"/>
    </row>
    <row r="24" spans="1:50" s="8" customFormat="1" ht="20" customHeight="1" thickTop="1" thickBot="1" x14ac:dyDescent="0.4">
      <c r="A24" s="55"/>
      <c r="B24" s="76"/>
      <c r="C24" s="77"/>
      <c r="D24" s="78"/>
      <c r="E24" s="78"/>
      <c r="F24" s="79"/>
      <c r="G24" s="80"/>
      <c r="H24" s="80"/>
      <c r="I24" s="81"/>
      <c r="J24" s="72" t="str">
        <f t="shared" si="2"/>
        <v/>
      </c>
      <c r="K24" s="82"/>
      <c r="L24" s="83"/>
      <c r="M24" s="82"/>
      <c r="N24" s="82"/>
      <c r="O24" s="82"/>
      <c r="P24" s="82"/>
      <c r="Q24" s="82"/>
      <c r="R24" s="84"/>
      <c r="S24" s="83"/>
      <c r="T24" s="82"/>
      <c r="U24" s="82"/>
      <c r="V24" s="82"/>
      <c r="W24" s="82"/>
      <c r="X24" s="82"/>
      <c r="Y24" s="84"/>
      <c r="Z24" s="83"/>
      <c r="AA24" s="82"/>
      <c r="AB24" s="82"/>
      <c r="AC24" s="82"/>
      <c r="AD24" s="82"/>
      <c r="AE24" s="82"/>
      <c r="AF24" s="84"/>
      <c r="AG24" s="83"/>
      <c r="AH24" s="82"/>
      <c r="AI24" s="82"/>
      <c r="AJ24" s="82"/>
      <c r="AK24" s="82"/>
      <c r="AL24" s="82"/>
      <c r="AM24" s="84"/>
      <c r="AN24" s="83"/>
      <c r="AO24" s="82"/>
      <c r="AP24" s="82"/>
      <c r="AQ24" s="82"/>
      <c r="AR24" s="82"/>
      <c r="AS24" s="82"/>
      <c r="AT24" s="84"/>
      <c r="AU24"/>
      <c r="AV24"/>
      <c r="AW24"/>
      <c r="AX24"/>
    </row>
    <row r="25" spans="1:50" s="8" customFormat="1" ht="20" customHeight="1" thickTop="1" thickBot="1" x14ac:dyDescent="0.4">
      <c r="A25" s="55"/>
      <c r="B25" s="66"/>
      <c r="C25" s="85"/>
      <c r="D25" s="68"/>
      <c r="E25" s="68"/>
      <c r="F25" s="69"/>
      <c r="G25" s="70"/>
      <c r="H25" s="70"/>
      <c r="I25" s="71"/>
      <c r="J25" s="72" t="str">
        <f t="shared" si="2"/>
        <v/>
      </c>
      <c r="K25" s="73"/>
      <c r="L25" s="74"/>
      <c r="M25" s="73"/>
      <c r="N25" s="73"/>
      <c r="O25" s="73"/>
      <c r="P25" s="73"/>
      <c r="Q25" s="73"/>
      <c r="R25" s="75"/>
      <c r="S25" s="74"/>
      <c r="T25" s="73"/>
      <c r="U25" s="73"/>
      <c r="V25" s="73"/>
      <c r="W25" s="73"/>
      <c r="X25" s="73"/>
      <c r="Y25" s="75"/>
      <c r="Z25" s="74"/>
      <c r="AA25" s="73"/>
      <c r="AB25" s="73"/>
      <c r="AC25" s="73"/>
      <c r="AD25" s="73"/>
      <c r="AE25" s="73"/>
      <c r="AF25" s="75"/>
      <c r="AG25" s="74"/>
      <c r="AH25" s="73"/>
      <c r="AI25" s="73"/>
      <c r="AJ25" s="73"/>
      <c r="AK25" s="73"/>
      <c r="AL25" s="73"/>
      <c r="AM25" s="75"/>
      <c r="AN25" s="74"/>
      <c r="AO25" s="73"/>
      <c r="AP25" s="73"/>
      <c r="AQ25" s="73"/>
      <c r="AR25" s="73"/>
      <c r="AS25" s="73"/>
      <c r="AT25" s="75"/>
      <c r="AU25"/>
      <c r="AV25"/>
      <c r="AW25"/>
      <c r="AX25"/>
    </row>
    <row r="26" spans="1:50" s="8" customFormat="1" ht="20" customHeight="1" thickTop="1" thickBot="1" x14ac:dyDescent="0.4">
      <c r="A26" s="55"/>
      <c r="B26" s="56"/>
      <c r="C26" s="57"/>
      <c r="D26" s="58"/>
      <c r="E26" s="58"/>
      <c r="F26" s="59"/>
      <c r="G26" s="60"/>
      <c r="H26" s="60"/>
      <c r="I26" s="61"/>
      <c r="J26" s="62" t="str">
        <f t="shared" si="2"/>
        <v/>
      </c>
      <c r="K26" s="63"/>
      <c r="L26" s="64"/>
      <c r="M26" s="63"/>
      <c r="N26" s="63"/>
      <c r="O26" s="63"/>
      <c r="P26" s="63"/>
      <c r="Q26" s="63"/>
      <c r="R26" s="65"/>
      <c r="S26" s="64"/>
      <c r="T26" s="63"/>
      <c r="U26" s="63"/>
      <c r="V26" s="63"/>
      <c r="W26" s="63"/>
      <c r="X26" s="63"/>
      <c r="Y26" s="65"/>
      <c r="Z26" s="64"/>
      <c r="AA26" s="63"/>
      <c r="AB26" s="63"/>
      <c r="AC26" s="63"/>
      <c r="AD26" s="63"/>
      <c r="AE26" s="63"/>
      <c r="AF26" s="65"/>
      <c r="AG26" s="64"/>
      <c r="AH26" s="63"/>
      <c r="AI26" s="63"/>
      <c r="AJ26" s="63"/>
      <c r="AK26" s="63"/>
      <c r="AL26" s="63"/>
      <c r="AM26" s="65"/>
      <c r="AN26" s="64"/>
      <c r="AO26" s="63"/>
      <c r="AP26" s="63"/>
      <c r="AQ26" s="63"/>
      <c r="AR26" s="63"/>
      <c r="AS26" s="63"/>
      <c r="AT26" s="65"/>
      <c r="AU26"/>
      <c r="AV26"/>
      <c r="AW26"/>
      <c r="AX26"/>
    </row>
    <row r="27" spans="1:50" s="8" customFormat="1" ht="20" customHeight="1" thickTop="1" thickBot="1" x14ac:dyDescent="0.4">
      <c r="A27" s="55"/>
      <c r="B27" s="66"/>
      <c r="C27" s="67"/>
      <c r="D27" s="68"/>
      <c r="E27" s="68"/>
      <c r="F27" s="69"/>
      <c r="G27" s="70"/>
      <c r="H27" s="70"/>
      <c r="I27" s="71"/>
      <c r="J27" s="72" t="str">
        <f t="shared" si="2"/>
        <v/>
      </c>
      <c r="K27" s="73"/>
      <c r="L27" s="74"/>
      <c r="M27" s="73"/>
      <c r="N27" s="73"/>
      <c r="O27" s="73"/>
      <c r="P27" s="73"/>
      <c r="Q27" s="73"/>
      <c r="R27" s="75"/>
      <c r="S27" s="74"/>
      <c r="T27" s="73"/>
      <c r="U27" s="73"/>
      <c r="V27" s="73"/>
      <c r="W27" s="73"/>
      <c r="X27" s="73"/>
      <c r="Y27" s="75"/>
      <c r="Z27" s="74"/>
      <c r="AA27" s="73"/>
      <c r="AB27" s="73"/>
      <c r="AC27" s="73"/>
      <c r="AD27" s="73"/>
      <c r="AE27" s="73"/>
      <c r="AF27" s="75"/>
      <c r="AG27" s="74"/>
      <c r="AH27" s="73"/>
      <c r="AI27" s="73"/>
      <c r="AJ27" s="73"/>
      <c r="AK27" s="73"/>
      <c r="AL27" s="73"/>
      <c r="AM27" s="75"/>
      <c r="AN27" s="74"/>
      <c r="AO27" s="73"/>
      <c r="AP27" s="73"/>
      <c r="AQ27" s="73"/>
      <c r="AR27" s="73"/>
      <c r="AS27" s="73"/>
      <c r="AT27" s="75"/>
      <c r="AU27"/>
      <c r="AV27"/>
      <c r="AW27"/>
      <c r="AX27"/>
    </row>
    <row r="28" spans="1:50" s="8" customFormat="1" ht="20" customHeight="1" thickTop="1" thickBot="1" x14ac:dyDescent="0.4">
      <c r="A28" s="55"/>
      <c r="B28" s="76"/>
      <c r="C28" s="77"/>
      <c r="D28" s="78"/>
      <c r="E28" s="78"/>
      <c r="F28" s="79"/>
      <c r="G28" s="80"/>
      <c r="H28" s="80"/>
      <c r="I28" s="81"/>
      <c r="J28" s="72" t="str">
        <f t="shared" si="2"/>
        <v/>
      </c>
      <c r="K28" s="82"/>
      <c r="L28" s="83"/>
      <c r="M28" s="82"/>
      <c r="N28" s="82"/>
      <c r="O28" s="82"/>
      <c r="P28" s="82"/>
      <c r="Q28" s="82"/>
      <c r="R28" s="84"/>
      <c r="S28" s="83"/>
      <c r="T28" s="82"/>
      <c r="U28" s="82"/>
      <c r="V28" s="82"/>
      <c r="W28" s="82"/>
      <c r="X28" s="82"/>
      <c r="Y28" s="84"/>
      <c r="Z28" s="83"/>
      <c r="AA28" s="82"/>
      <c r="AB28" s="82"/>
      <c r="AC28" s="82"/>
      <c r="AD28" s="82"/>
      <c r="AE28" s="82"/>
      <c r="AF28" s="84"/>
      <c r="AG28" s="83"/>
      <c r="AH28" s="82"/>
      <c r="AI28" s="82"/>
      <c r="AJ28" s="82"/>
      <c r="AK28" s="82"/>
      <c r="AL28" s="82"/>
      <c r="AM28" s="84"/>
      <c r="AN28" s="83"/>
      <c r="AO28" s="82"/>
      <c r="AP28" s="82"/>
      <c r="AQ28" s="82"/>
      <c r="AR28" s="82"/>
      <c r="AS28" s="82"/>
      <c r="AT28" s="84"/>
      <c r="AU28"/>
      <c r="AV28"/>
      <c r="AW28"/>
      <c r="AX28"/>
    </row>
    <row r="29" spans="1:50" s="8" customFormat="1" ht="20" customHeight="1" thickTop="1" thickBot="1" x14ac:dyDescent="0.4">
      <c r="A29" s="55"/>
      <c r="B29" s="66"/>
      <c r="C29" s="67"/>
      <c r="D29" s="68"/>
      <c r="E29" s="68"/>
      <c r="F29" s="69"/>
      <c r="G29" s="70"/>
      <c r="H29" s="70"/>
      <c r="I29" s="71"/>
      <c r="J29" s="72" t="str">
        <f t="shared" si="2"/>
        <v/>
      </c>
      <c r="K29" s="73"/>
      <c r="L29" s="74"/>
      <c r="M29" s="73"/>
      <c r="N29" s="73"/>
      <c r="O29" s="73"/>
      <c r="P29" s="73"/>
      <c r="Q29" s="73"/>
      <c r="R29" s="75"/>
      <c r="S29" s="74"/>
      <c r="T29" s="73"/>
      <c r="U29" s="73"/>
      <c r="V29" s="73"/>
      <c r="W29" s="73"/>
      <c r="X29" s="73"/>
      <c r="Y29" s="75"/>
      <c r="Z29" s="74"/>
      <c r="AA29" s="73"/>
      <c r="AB29" s="73"/>
      <c r="AC29" s="73"/>
      <c r="AD29" s="73"/>
      <c r="AE29" s="73"/>
      <c r="AF29" s="75"/>
      <c r="AG29" s="74"/>
      <c r="AH29" s="73"/>
      <c r="AI29" s="73"/>
      <c r="AJ29" s="73"/>
      <c r="AK29" s="73"/>
      <c r="AL29" s="73"/>
      <c r="AM29" s="75"/>
      <c r="AN29" s="74"/>
      <c r="AO29" s="73"/>
      <c r="AP29" s="73"/>
      <c r="AQ29" s="73"/>
      <c r="AR29" s="73"/>
      <c r="AS29" s="73"/>
      <c r="AT29" s="75"/>
      <c r="AU29"/>
      <c r="AV29"/>
      <c r="AW29"/>
      <c r="AX29"/>
    </row>
    <row r="30" spans="1:50" s="8" customFormat="1" ht="20" customHeight="1" thickTop="1" thickBot="1" x14ac:dyDescent="0.4">
      <c r="A30" s="55"/>
      <c r="B30" s="76"/>
      <c r="C30" s="77"/>
      <c r="D30" s="78"/>
      <c r="E30" s="78"/>
      <c r="F30" s="79"/>
      <c r="G30" s="80"/>
      <c r="H30" s="80"/>
      <c r="I30" s="81"/>
      <c r="J30" s="72"/>
      <c r="K30" s="82"/>
      <c r="L30" s="83"/>
      <c r="M30" s="82"/>
      <c r="N30" s="82"/>
      <c r="O30" s="82"/>
      <c r="P30" s="82"/>
      <c r="Q30" s="82"/>
      <c r="R30" s="84"/>
      <c r="S30" s="83"/>
      <c r="T30" s="82"/>
      <c r="U30" s="82"/>
      <c r="V30" s="82"/>
      <c r="W30" s="82"/>
      <c r="X30" s="82"/>
      <c r="Y30" s="84"/>
      <c r="Z30" s="83"/>
      <c r="AA30" s="82"/>
      <c r="AB30" s="82"/>
      <c r="AC30" s="82"/>
      <c r="AD30" s="82"/>
      <c r="AE30" s="82"/>
      <c r="AF30" s="84"/>
      <c r="AG30" s="83"/>
      <c r="AH30" s="82"/>
      <c r="AI30" s="82"/>
      <c r="AJ30" s="82"/>
      <c r="AK30" s="82"/>
      <c r="AL30" s="82"/>
      <c r="AM30" s="84"/>
      <c r="AN30" s="83"/>
      <c r="AO30" s="82"/>
      <c r="AP30" s="82"/>
      <c r="AQ30" s="82"/>
      <c r="AR30" s="82"/>
      <c r="AS30" s="82"/>
      <c r="AT30" s="84"/>
      <c r="AU30"/>
      <c r="AV30"/>
      <c r="AW30"/>
      <c r="AX30"/>
    </row>
    <row r="31" spans="1:50" s="8" customFormat="1" ht="20" customHeight="1" thickTop="1" thickBot="1" x14ac:dyDescent="0.4">
      <c r="A31" s="55"/>
      <c r="B31" s="66"/>
      <c r="C31" s="67"/>
      <c r="D31" s="68"/>
      <c r="E31" s="68"/>
      <c r="F31" s="69"/>
      <c r="G31" s="70"/>
      <c r="H31" s="70"/>
      <c r="I31" s="71"/>
      <c r="J31" s="72" t="str">
        <f t="shared" ref="J31:J41" si="3">IFERROR(IF(ANALYSISTABS,IF(B31="","",IF(I31=1,"Completed",IF(I31&gt;0,"In progress","Not started"))),""),"")</f>
        <v/>
      </c>
      <c r="K31" s="73"/>
      <c r="L31" s="74"/>
      <c r="M31" s="73"/>
      <c r="N31" s="73"/>
      <c r="O31" s="73"/>
      <c r="P31" s="73"/>
      <c r="Q31" s="73"/>
      <c r="R31" s="75"/>
      <c r="S31" s="74"/>
      <c r="T31" s="73"/>
      <c r="U31" s="73"/>
      <c r="V31" s="73"/>
      <c r="W31" s="73"/>
      <c r="X31" s="73"/>
      <c r="Y31" s="75"/>
      <c r="Z31" s="74"/>
      <c r="AA31" s="73"/>
      <c r="AB31" s="73"/>
      <c r="AC31" s="73"/>
      <c r="AD31" s="73"/>
      <c r="AE31" s="73"/>
      <c r="AF31" s="75"/>
      <c r="AG31" s="74"/>
      <c r="AH31" s="73"/>
      <c r="AI31" s="73"/>
      <c r="AJ31" s="73"/>
      <c r="AK31" s="73"/>
      <c r="AL31" s="73"/>
      <c r="AM31" s="75"/>
      <c r="AN31" s="74"/>
      <c r="AO31" s="73"/>
      <c r="AP31" s="73"/>
      <c r="AQ31" s="73"/>
      <c r="AR31" s="73"/>
      <c r="AS31" s="73"/>
      <c r="AT31" s="75"/>
      <c r="AU31"/>
      <c r="AV31"/>
      <c r="AW31"/>
      <c r="AX31"/>
    </row>
    <row r="32" spans="1:50" s="8" customFormat="1" ht="20" customHeight="1" thickTop="1" thickBot="1" x14ac:dyDescent="0.4">
      <c r="A32" s="55"/>
      <c r="B32" s="76"/>
      <c r="C32" s="86"/>
      <c r="D32" s="78"/>
      <c r="E32" s="78"/>
      <c r="F32" s="79"/>
      <c r="G32" s="80"/>
      <c r="H32" s="80"/>
      <c r="I32" s="81"/>
      <c r="J32" s="72" t="str">
        <f t="shared" si="3"/>
        <v/>
      </c>
      <c r="K32" s="82"/>
      <c r="L32" s="83"/>
      <c r="M32" s="82"/>
      <c r="N32" s="82"/>
      <c r="O32" s="82"/>
      <c r="P32" s="82"/>
      <c r="Q32" s="82"/>
      <c r="R32" s="84"/>
      <c r="S32" s="83"/>
      <c r="T32" s="82"/>
      <c r="U32" s="82"/>
      <c r="V32" s="82"/>
      <c r="W32" s="82"/>
      <c r="X32" s="82"/>
      <c r="Y32" s="84"/>
      <c r="Z32" s="83"/>
      <c r="AA32" s="82"/>
      <c r="AB32" s="82"/>
      <c r="AC32" s="82"/>
      <c r="AD32" s="82"/>
      <c r="AE32" s="82"/>
      <c r="AF32" s="84"/>
      <c r="AG32" s="83"/>
      <c r="AH32" s="82"/>
      <c r="AI32" s="82"/>
      <c r="AJ32" s="82"/>
      <c r="AK32" s="82"/>
      <c r="AL32" s="82"/>
      <c r="AM32" s="84"/>
      <c r="AN32" s="83"/>
      <c r="AO32" s="82"/>
      <c r="AP32" s="82"/>
      <c r="AQ32" s="82"/>
      <c r="AR32" s="82"/>
      <c r="AS32" s="82"/>
      <c r="AT32" s="84"/>
      <c r="AU32"/>
      <c r="AV32"/>
      <c r="AW32"/>
      <c r="AX32"/>
    </row>
    <row r="33" spans="1:50" s="8" customFormat="1" ht="20" customHeight="1" thickTop="1" thickBot="1" x14ac:dyDescent="0.4">
      <c r="A33" s="55"/>
      <c r="B33" s="56"/>
      <c r="C33" s="57"/>
      <c r="D33" s="58"/>
      <c r="E33" s="58"/>
      <c r="F33" s="59"/>
      <c r="G33" s="60"/>
      <c r="H33" s="60"/>
      <c r="I33" s="61"/>
      <c r="J33" s="62" t="str">
        <f t="shared" si="3"/>
        <v/>
      </c>
      <c r="K33" s="63"/>
      <c r="L33" s="64"/>
      <c r="M33" s="63"/>
      <c r="N33" s="63"/>
      <c r="O33" s="63"/>
      <c r="P33" s="63"/>
      <c r="Q33" s="63"/>
      <c r="R33" s="65"/>
      <c r="S33" s="64"/>
      <c r="T33" s="63"/>
      <c r="U33" s="63"/>
      <c r="V33" s="63"/>
      <c r="W33" s="63"/>
      <c r="X33" s="63"/>
      <c r="Y33" s="65"/>
      <c r="Z33" s="64"/>
      <c r="AA33" s="63"/>
      <c r="AB33" s="63"/>
      <c r="AC33" s="63"/>
      <c r="AD33" s="63"/>
      <c r="AE33" s="63"/>
      <c r="AF33" s="65"/>
      <c r="AG33" s="64"/>
      <c r="AH33" s="63"/>
      <c r="AI33" s="63"/>
      <c r="AJ33" s="63"/>
      <c r="AK33" s="63"/>
      <c r="AL33" s="63"/>
      <c r="AM33" s="65"/>
      <c r="AN33" s="64"/>
      <c r="AO33" s="63"/>
      <c r="AP33" s="63"/>
      <c r="AQ33" s="63"/>
      <c r="AR33" s="63"/>
      <c r="AS33" s="63"/>
      <c r="AT33" s="65"/>
      <c r="AU33"/>
      <c r="AV33"/>
      <c r="AW33"/>
      <c r="AX33"/>
    </row>
    <row r="34" spans="1:50" s="8" customFormat="1" ht="20" customHeight="1" thickTop="1" thickBot="1" x14ac:dyDescent="0.4">
      <c r="A34" s="55"/>
      <c r="B34" s="76"/>
      <c r="C34" s="77"/>
      <c r="D34" s="78"/>
      <c r="E34" s="78"/>
      <c r="F34" s="79"/>
      <c r="G34" s="80"/>
      <c r="H34" s="80"/>
      <c r="I34" s="81"/>
      <c r="J34" s="72" t="str">
        <f t="shared" si="3"/>
        <v/>
      </c>
      <c r="K34" s="82"/>
      <c r="L34" s="83"/>
      <c r="M34" s="82"/>
      <c r="N34" s="82"/>
      <c r="O34" s="82"/>
      <c r="P34" s="82"/>
      <c r="Q34" s="82"/>
      <c r="R34" s="84"/>
      <c r="S34" s="83"/>
      <c r="T34" s="82"/>
      <c r="U34" s="82"/>
      <c r="V34" s="82"/>
      <c r="W34" s="82"/>
      <c r="X34" s="82"/>
      <c r="Y34" s="84"/>
      <c r="Z34" s="83"/>
      <c r="AA34" s="82"/>
      <c r="AB34" s="82"/>
      <c r="AC34" s="82"/>
      <c r="AD34" s="82"/>
      <c r="AE34" s="82"/>
      <c r="AF34" s="84"/>
      <c r="AG34" s="83"/>
      <c r="AH34" s="82"/>
      <c r="AI34" s="82"/>
      <c r="AJ34" s="82"/>
      <c r="AK34" s="82"/>
      <c r="AL34" s="82"/>
      <c r="AM34" s="84"/>
      <c r="AN34" s="83"/>
      <c r="AO34" s="82"/>
      <c r="AP34" s="82"/>
      <c r="AQ34" s="82"/>
      <c r="AR34" s="82"/>
      <c r="AS34" s="82"/>
      <c r="AT34" s="84"/>
      <c r="AU34"/>
      <c r="AV34"/>
      <c r="AW34"/>
      <c r="AX34"/>
    </row>
    <row r="35" spans="1:50" s="8" customFormat="1" ht="20" customHeight="1" thickTop="1" thickBot="1" x14ac:dyDescent="0.4">
      <c r="A35" s="55"/>
      <c r="B35" s="66"/>
      <c r="C35" s="67"/>
      <c r="D35" s="68"/>
      <c r="E35" s="68"/>
      <c r="F35" s="69"/>
      <c r="G35" s="70"/>
      <c r="H35" s="70"/>
      <c r="I35" s="71"/>
      <c r="J35" s="72" t="str">
        <f t="shared" si="3"/>
        <v/>
      </c>
      <c r="K35" s="73"/>
      <c r="L35" s="74"/>
      <c r="M35" s="73"/>
      <c r="N35" s="73"/>
      <c r="O35" s="73"/>
      <c r="P35" s="73"/>
      <c r="Q35" s="73"/>
      <c r="R35" s="75"/>
      <c r="S35" s="74"/>
      <c r="T35" s="73"/>
      <c r="U35" s="73"/>
      <c r="V35" s="73"/>
      <c r="W35" s="73"/>
      <c r="X35" s="73"/>
      <c r="Y35" s="75"/>
      <c r="Z35" s="74"/>
      <c r="AA35" s="73"/>
      <c r="AB35" s="73"/>
      <c r="AC35" s="73"/>
      <c r="AD35" s="73"/>
      <c r="AE35" s="73"/>
      <c r="AF35" s="75"/>
      <c r="AG35" s="74"/>
      <c r="AH35" s="73"/>
      <c r="AI35" s="73"/>
      <c r="AJ35" s="73"/>
      <c r="AK35" s="73"/>
      <c r="AL35" s="73"/>
      <c r="AM35" s="75"/>
      <c r="AN35" s="74"/>
      <c r="AO35" s="73"/>
      <c r="AP35" s="73"/>
      <c r="AQ35" s="73"/>
      <c r="AR35" s="73"/>
      <c r="AS35" s="73"/>
      <c r="AT35" s="75"/>
      <c r="AU35"/>
      <c r="AV35"/>
      <c r="AW35"/>
      <c r="AX35"/>
    </row>
    <row r="36" spans="1:50" s="8" customFormat="1" ht="20" customHeight="1" thickTop="1" thickBot="1" x14ac:dyDescent="0.4">
      <c r="A36" s="55"/>
      <c r="B36" s="76"/>
      <c r="C36" s="77"/>
      <c r="D36" s="78"/>
      <c r="E36" s="78"/>
      <c r="F36" s="79"/>
      <c r="G36" s="80"/>
      <c r="H36" s="80"/>
      <c r="I36" s="81"/>
      <c r="J36" s="72" t="str">
        <f t="shared" si="3"/>
        <v/>
      </c>
      <c r="K36" s="82"/>
      <c r="L36" s="83"/>
      <c r="M36" s="82"/>
      <c r="N36" s="82"/>
      <c r="O36" s="82"/>
      <c r="P36" s="82"/>
      <c r="Q36" s="82"/>
      <c r="R36" s="84"/>
      <c r="S36" s="83"/>
      <c r="T36" s="82"/>
      <c r="U36" s="82"/>
      <c r="V36" s="82"/>
      <c r="W36" s="82"/>
      <c r="X36" s="82"/>
      <c r="Y36" s="84"/>
      <c r="Z36" s="83"/>
      <c r="AA36" s="82"/>
      <c r="AB36" s="82"/>
      <c r="AC36" s="82"/>
      <c r="AD36" s="82"/>
      <c r="AE36" s="82"/>
      <c r="AF36" s="84"/>
      <c r="AG36" s="83"/>
      <c r="AH36" s="82"/>
      <c r="AI36" s="82"/>
      <c r="AJ36" s="82"/>
      <c r="AK36" s="82"/>
      <c r="AL36" s="82"/>
      <c r="AM36" s="84"/>
      <c r="AN36" s="83"/>
      <c r="AO36" s="82"/>
      <c r="AP36" s="82"/>
      <c r="AQ36" s="82"/>
      <c r="AR36" s="82"/>
      <c r="AS36" s="82"/>
      <c r="AT36" s="84"/>
      <c r="AU36"/>
      <c r="AV36"/>
      <c r="AW36"/>
      <c r="AX36"/>
    </row>
    <row r="37" spans="1:50" s="8" customFormat="1" ht="20" customHeight="1" thickTop="1" thickBot="1" x14ac:dyDescent="0.4">
      <c r="A37" s="55"/>
      <c r="B37" s="66"/>
      <c r="C37" s="67"/>
      <c r="D37" s="68"/>
      <c r="E37" s="68"/>
      <c r="F37" s="69"/>
      <c r="G37" s="70"/>
      <c r="H37" s="70"/>
      <c r="I37" s="71"/>
      <c r="J37" s="72" t="str">
        <f t="shared" si="3"/>
        <v/>
      </c>
      <c r="K37" s="73"/>
      <c r="L37" s="74"/>
      <c r="M37" s="73"/>
      <c r="N37" s="73"/>
      <c r="O37" s="73"/>
      <c r="P37" s="73"/>
      <c r="Q37" s="73"/>
      <c r="R37" s="75"/>
      <c r="S37" s="74"/>
      <c r="T37" s="73"/>
      <c r="U37" s="73"/>
      <c r="V37" s="73"/>
      <c r="W37" s="73"/>
      <c r="X37" s="73"/>
      <c r="Y37" s="75"/>
      <c r="Z37" s="74"/>
      <c r="AA37" s="73"/>
      <c r="AB37" s="73"/>
      <c r="AC37" s="73"/>
      <c r="AD37" s="73"/>
      <c r="AE37" s="73"/>
      <c r="AF37" s="75"/>
      <c r="AG37" s="74"/>
      <c r="AH37" s="73"/>
      <c r="AI37" s="73"/>
      <c r="AJ37" s="73"/>
      <c r="AK37" s="73"/>
      <c r="AL37" s="73"/>
      <c r="AM37" s="75"/>
      <c r="AN37" s="74"/>
      <c r="AO37" s="73"/>
      <c r="AP37" s="73"/>
      <c r="AQ37" s="73"/>
      <c r="AR37" s="73"/>
      <c r="AS37" s="73"/>
      <c r="AT37" s="75"/>
      <c r="AU37"/>
      <c r="AV37"/>
      <c r="AW37"/>
      <c r="AX37"/>
    </row>
    <row r="38" spans="1:50" s="8" customFormat="1" ht="20" customHeight="1" thickTop="1" thickBot="1" x14ac:dyDescent="0.4">
      <c r="A38" s="55"/>
      <c r="B38" s="76"/>
      <c r="C38" s="86"/>
      <c r="D38" s="78"/>
      <c r="E38" s="78"/>
      <c r="F38" s="79"/>
      <c r="G38" s="80"/>
      <c r="H38" s="80"/>
      <c r="I38" s="81"/>
      <c r="J38" s="72" t="str">
        <f t="shared" si="3"/>
        <v/>
      </c>
      <c r="K38" s="82"/>
      <c r="L38" s="83"/>
      <c r="M38" s="82"/>
      <c r="N38" s="82"/>
      <c r="O38" s="82"/>
      <c r="P38" s="82"/>
      <c r="Q38" s="82"/>
      <c r="R38" s="84"/>
      <c r="S38" s="83"/>
      <c r="T38" s="82"/>
      <c r="U38" s="82"/>
      <c r="V38" s="82"/>
      <c r="W38" s="82"/>
      <c r="X38" s="82"/>
      <c r="Y38" s="84"/>
      <c r="Z38" s="83"/>
      <c r="AA38" s="82"/>
      <c r="AB38" s="82"/>
      <c r="AC38" s="82"/>
      <c r="AD38" s="82"/>
      <c r="AE38" s="82"/>
      <c r="AF38" s="84"/>
      <c r="AG38" s="83"/>
      <c r="AH38" s="82"/>
      <c r="AI38" s="82"/>
      <c r="AJ38" s="82"/>
      <c r="AK38" s="82"/>
      <c r="AL38" s="82"/>
      <c r="AM38" s="84"/>
      <c r="AN38" s="83"/>
      <c r="AO38" s="82"/>
      <c r="AP38" s="82"/>
      <c r="AQ38" s="82"/>
      <c r="AR38" s="82"/>
      <c r="AS38" s="82"/>
      <c r="AT38" s="84"/>
      <c r="AU38"/>
      <c r="AV38"/>
      <c r="AW38"/>
      <c r="AX38"/>
    </row>
    <row r="39" spans="1:50" s="8" customFormat="1" ht="20" customHeight="1" thickTop="1" thickBot="1" x14ac:dyDescent="0.4">
      <c r="A39" s="55"/>
      <c r="B39" s="56"/>
      <c r="C39" s="57"/>
      <c r="D39" s="58"/>
      <c r="E39" s="58"/>
      <c r="F39" s="59"/>
      <c r="G39" s="60"/>
      <c r="H39" s="60"/>
      <c r="I39" s="61"/>
      <c r="J39" s="62" t="str">
        <f t="shared" si="3"/>
        <v/>
      </c>
      <c r="K39" s="63"/>
      <c r="L39" s="64"/>
      <c r="M39" s="63"/>
      <c r="N39" s="63"/>
      <c r="O39" s="63"/>
      <c r="P39" s="63"/>
      <c r="Q39" s="63"/>
      <c r="R39" s="65"/>
      <c r="S39" s="64"/>
      <c r="T39" s="63"/>
      <c r="U39" s="63"/>
      <c r="V39" s="63"/>
      <c r="W39" s="63"/>
      <c r="X39" s="63"/>
      <c r="Y39" s="65"/>
      <c r="Z39" s="64"/>
      <c r="AA39" s="63"/>
      <c r="AB39" s="63"/>
      <c r="AC39" s="63"/>
      <c r="AD39" s="63"/>
      <c r="AE39" s="63"/>
      <c r="AF39" s="65"/>
      <c r="AG39" s="64"/>
      <c r="AH39" s="63"/>
      <c r="AI39" s="63"/>
      <c r="AJ39" s="63"/>
      <c r="AK39" s="63"/>
      <c r="AL39" s="63"/>
      <c r="AM39" s="65"/>
      <c r="AN39" s="64"/>
      <c r="AO39" s="63"/>
      <c r="AP39" s="63"/>
      <c r="AQ39" s="63"/>
      <c r="AR39" s="63"/>
      <c r="AS39" s="63"/>
      <c r="AT39" s="65"/>
      <c r="AU39"/>
      <c r="AV39"/>
      <c r="AW39"/>
      <c r="AX39"/>
    </row>
    <row r="40" spans="1:50" s="8" customFormat="1" ht="20" customHeight="1" thickTop="1" thickBot="1" x14ac:dyDescent="0.4">
      <c r="A40" s="55"/>
      <c r="B40" s="76"/>
      <c r="C40" s="77"/>
      <c r="D40" s="78"/>
      <c r="E40" s="78"/>
      <c r="F40" s="79"/>
      <c r="G40" s="80"/>
      <c r="H40" s="80"/>
      <c r="I40" s="81"/>
      <c r="J40" s="72" t="str">
        <f t="shared" si="3"/>
        <v/>
      </c>
      <c r="K40" s="82"/>
      <c r="L40" s="83"/>
      <c r="M40" s="82"/>
      <c r="N40" s="82"/>
      <c r="O40" s="82"/>
      <c r="P40" s="82"/>
      <c r="Q40" s="82"/>
      <c r="R40" s="84"/>
      <c r="S40" s="83"/>
      <c r="T40" s="82"/>
      <c r="U40" s="82"/>
      <c r="V40" s="82"/>
      <c r="W40" s="82"/>
      <c r="X40" s="82"/>
      <c r="Y40" s="84"/>
      <c r="Z40" s="83"/>
      <c r="AA40" s="82"/>
      <c r="AB40" s="82"/>
      <c r="AC40" s="82"/>
      <c r="AD40" s="82"/>
      <c r="AE40" s="82"/>
      <c r="AF40" s="84"/>
      <c r="AG40" s="83"/>
      <c r="AH40" s="82"/>
      <c r="AI40" s="82"/>
      <c r="AJ40" s="82"/>
      <c r="AK40" s="82"/>
      <c r="AL40" s="82"/>
      <c r="AM40" s="84"/>
      <c r="AN40" s="83"/>
      <c r="AO40" s="82"/>
      <c r="AP40" s="82"/>
      <c r="AQ40" s="82"/>
      <c r="AR40" s="82"/>
      <c r="AS40" s="82"/>
      <c r="AT40" s="84"/>
      <c r="AU40"/>
      <c r="AV40"/>
      <c r="AW40"/>
      <c r="AX40"/>
    </row>
    <row r="41" spans="1:50" s="8" customFormat="1" ht="20" customHeight="1" thickTop="1" thickBot="1" x14ac:dyDescent="0.4">
      <c r="A41" s="55"/>
      <c r="B41" s="66"/>
      <c r="C41" s="67"/>
      <c r="D41" s="68"/>
      <c r="E41" s="68"/>
      <c r="F41" s="69"/>
      <c r="G41" s="70"/>
      <c r="H41" s="70"/>
      <c r="I41" s="71"/>
      <c r="J41" s="72" t="str">
        <f t="shared" si="3"/>
        <v/>
      </c>
      <c r="K41" s="73"/>
      <c r="L41" s="74"/>
      <c r="M41" s="73"/>
      <c r="N41" s="73"/>
      <c r="O41" s="73"/>
      <c r="P41" s="73"/>
      <c r="Q41" s="73"/>
      <c r="R41" s="75"/>
      <c r="S41" s="74"/>
      <c r="T41" s="73"/>
      <c r="U41" s="73"/>
      <c r="V41" s="73"/>
      <c r="W41" s="73"/>
      <c r="X41" s="73"/>
      <c r="Y41" s="75"/>
      <c r="Z41" s="74"/>
      <c r="AA41" s="73"/>
      <c r="AB41" s="73"/>
      <c r="AC41" s="73"/>
      <c r="AD41" s="73"/>
      <c r="AE41" s="73"/>
      <c r="AF41" s="75"/>
      <c r="AG41" s="74"/>
      <c r="AH41" s="73"/>
      <c r="AI41" s="73"/>
      <c r="AJ41" s="73"/>
      <c r="AK41" s="73"/>
      <c r="AL41" s="73"/>
      <c r="AM41" s="75"/>
      <c r="AN41" s="74"/>
      <c r="AO41" s="73"/>
      <c r="AP41" s="73"/>
      <c r="AQ41" s="73"/>
      <c r="AR41" s="73"/>
      <c r="AS41" s="73"/>
      <c r="AT41" s="75"/>
      <c r="AU41"/>
      <c r="AV41"/>
      <c r="AW41"/>
      <c r="AX41"/>
    </row>
    <row r="42" spans="1:50" s="8" customFormat="1" ht="20" customHeight="1" thickTop="1" thickBot="1" x14ac:dyDescent="0.4">
      <c r="A42" s="55"/>
      <c r="B42" s="87"/>
      <c r="C42" s="88"/>
      <c r="D42" s="89"/>
      <c r="E42" s="89"/>
      <c r="F42" s="90"/>
      <c r="G42" s="91"/>
      <c r="H42" s="91"/>
      <c r="I42" s="92"/>
      <c r="J42" s="72"/>
      <c r="K42" s="93"/>
      <c r="L42" s="94"/>
      <c r="M42" s="93"/>
      <c r="N42" s="93"/>
      <c r="O42" s="93"/>
      <c r="P42" s="93"/>
      <c r="Q42" s="93"/>
      <c r="R42" s="95"/>
      <c r="S42" s="94"/>
      <c r="T42" s="93"/>
      <c r="U42" s="93"/>
      <c r="V42" s="93"/>
      <c r="W42" s="93"/>
      <c r="X42" s="93"/>
      <c r="Y42" s="95"/>
      <c r="Z42" s="94"/>
      <c r="AA42" s="93"/>
      <c r="AB42" s="93"/>
      <c r="AC42" s="93"/>
      <c r="AD42" s="93"/>
      <c r="AE42" s="93"/>
      <c r="AF42" s="95"/>
      <c r="AG42" s="94"/>
      <c r="AH42" s="93"/>
      <c r="AI42" s="93"/>
      <c r="AJ42" s="93"/>
      <c r="AK42" s="93"/>
      <c r="AL42" s="93"/>
      <c r="AM42" s="95"/>
      <c r="AN42" s="94"/>
      <c r="AO42" s="93"/>
      <c r="AP42" s="93"/>
      <c r="AQ42" s="93"/>
      <c r="AR42" s="93"/>
      <c r="AS42" s="93"/>
      <c r="AT42" s="95"/>
      <c r="AU42"/>
      <c r="AV42"/>
      <c r="AW42"/>
      <c r="AX42"/>
    </row>
    <row r="43" spans="1:50" s="8" customFormat="1" ht="20" customHeight="1" thickTop="1" x14ac:dyDescent="0.35">
      <c r="A43" s="55"/>
      <c r="B43" s="96"/>
      <c r="C43" s="97"/>
      <c r="D43" s="98"/>
      <c r="E43" s="98"/>
      <c r="F43" s="99"/>
      <c r="G43" s="100"/>
      <c r="H43" s="100"/>
      <c r="I43" s="101"/>
      <c r="J43" s="102" t="str">
        <f>IFERROR(IF(ANALYSISTABS,IF(B43="","",IF(I43=1,"Completed",IF(I43&gt;0,"In progress","Not started"))),""),"")</f>
        <v/>
      </c>
      <c r="K43" s="103"/>
      <c r="L43" s="104"/>
      <c r="M43" s="103"/>
      <c r="N43" s="103"/>
      <c r="O43" s="103"/>
      <c r="P43" s="103"/>
      <c r="Q43" s="103"/>
      <c r="R43" s="105"/>
      <c r="S43" s="104"/>
      <c r="T43" s="103"/>
      <c r="U43" s="103"/>
      <c r="V43" s="103"/>
      <c r="W43" s="103"/>
      <c r="X43" s="103"/>
      <c r="Y43" s="105"/>
      <c r="Z43" s="104"/>
      <c r="AA43" s="103"/>
      <c r="AB43" s="103"/>
      <c r="AC43" s="103"/>
      <c r="AD43" s="103"/>
      <c r="AE43" s="103"/>
      <c r="AF43" s="105"/>
      <c r="AG43" s="104"/>
      <c r="AH43" s="103"/>
      <c r="AI43" s="103"/>
      <c r="AJ43" s="103"/>
      <c r="AK43" s="103"/>
      <c r="AL43" s="103"/>
      <c r="AM43" s="105"/>
      <c r="AN43" s="104"/>
      <c r="AO43" s="103"/>
      <c r="AP43" s="103"/>
      <c r="AQ43" s="103"/>
      <c r="AR43" s="103"/>
      <c r="AS43" s="103"/>
      <c r="AT43" s="105"/>
      <c r="AU43"/>
      <c r="AV43"/>
      <c r="AW43"/>
      <c r="AX43"/>
    </row>
    <row r="44" spans="1:50" s="8" customFormat="1" ht="20" customHeight="1" x14ac:dyDescent="0.35">
      <c r="A44"/>
      <c r="F44" s="106"/>
      <c r="G44" s="107"/>
      <c r="H44" s="107"/>
      <c r="I44" s="107"/>
      <c r="J44" s="107"/>
      <c r="AU44"/>
      <c r="AV44"/>
      <c r="AW44"/>
      <c r="AX44"/>
    </row>
    <row r="45" spans="1:50" s="8" customFormat="1" ht="75.5" customHeight="1" x14ac:dyDescent="0.35">
      <c r="A45"/>
      <c r="F45" s="106"/>
      <c r="G45" s="107"/>
      <c r="H45" s="107"/>
      <c r="I45" s="107"/>
      <c r="J45" s="107"/>
      <c r="AU45"/>
      <c r="AV45"/>
      <c r="AW45"/>
      <c r="AX45"/>
    </row>
    <row r="46" spans="1:50" s="8" customFormat="1" ht="20" customHeight="1" x14ac:dyDescent="0.35">
      <c r="A46"/>
      <c r="B46" s="108"/>
      <c r="C46" s="108"/>
      <c r="D46" s="108"/>
      <c r="E46" s="108"/>
      <c r="F46" s="109"/>
      <c r="G46" s="110"/>
      <c r="H46" s="110"/>
      <c r="I46" s="110"/>
      <c r="J46" s="110"/>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c r="AI46" s="108"/>
      <c r="AJ46" s="108"/>
      <c r="AK46" s="108"/>
      <c r="AL46" s="108"/>
      <c r="AM46" s="108"/>
      <c r="AN46" s="108"/>
      <c r="AO46" s="108"/>
      <c r="AP46" s="108"/>
      <c r="AQ46" s="108"/>
      <c r="AR46" s="108"/>
      <c r="AS46" s="108"/>
      <c r="AT46" s="108"/>
      <c r="AU46"/>
      <c r="AV46"/>
      <c r="AW46"/>
      <c r="AX46"/>
    </row>
    <row r="47" spans="1:50" s="8" customFormat="1" ht="20" customHeight="1" x14ac:dyDescent="0.35">
      <c r="A47"/>
      <c r="B47" s="108"/>
      <c r="C47" s="108"/>
      <c r="D47" s="108"/>
      <c r="E47" s="108"/>
      <c r="F47" s="109"/>
      <c r="G47" s="110"/>
      <c r="H47" s="110"/>
      <c r="I47" s="110"/>
      <c r="J47" s="110"/>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c r="AI47" s="108"/>
      <c r="AJ47" s="108"/>
      <c r="AK47" s="108"/>
      <c r="AL47" s="108"/>
      <c r="AM47" s="108"/>
      <c r="AN47" s="108"/>
      <c r="AO47" s="108"/>
      <c r="AP47" s="108"/>
      <c r="AQ47" s="108"/>
      <c r="AR47" s="108"/>
      <c r="AS47" s="108"/>
      <c r="AT47" s="108"/>
      <c r="AU47"/>
      <c r="AV47"/>
      <c r="AW47"/>
      <c r="AX47"/>
    </row>
    <row r="48" spans="1:50" s="8" customFormat="1" ht="20" customHeight="1" x14ac:dyDescent="0.35">
      <c r="A48"/>
      <c r="F48" s="106"/>
      <c r="G48" s="107"/>
      <c r="H48" s="107"/>
      <c r="I48" s="107"/>
      <c r="J48" s="107"/>
      <c r="AU48"/>
      <c r="AV48"/>
      <c r="AW48"/>
      <c r="AX48"/>
    </row>
    <row r="49" spans="1:50" s="8" customFormat="1" ht="20" customHeight="1" x14ac:dyDescent="0.35">
      <c r="A49"/>
      <c r="F49" s="106"/>
      <c r="G49" s="107"/>
      <c r="H49" s="107"/>
      <c r="I49" s="107"/>
      <c r="J49" s="107"/>
      <c r="AU49"/>
      <c r="AV49"/>
      <c r="AW49"/>
      <c r="AX49"/>
    </row>
    <row r="50" spans="1:50" s="8" customFormat="1" ht="20" customHeight="1" x14ac:dyDescent="0.35">
      <c r="A50"/>
      <c r="F50" s="106"/>
      <c r="G50" s="107"/>
      <c r="H50" s="107"/>
      <c r="I50" s="107"/>
      <c r="J50" s="107"/>
      <c r="AU50"/>
      <c r="AV50"/>
      <c r="AW50"/>
      <c r="AX50"/>
    </row>
    <row r="51" spans="1:50" ht="20" hidden="1" customHeight="1" x14ac:dyDescent="0.35">
      <c r="F51" s="33"/>
    </row>
    <row r="52" spans="1:50" ht="20" hidden="1" customHeight="1" x14ac:dyDescent="0.35">
      <c r="F52" s="33"/>
    </row>
    <row r="53" spans="1:50" ht="20" hidden="1" customHeight="1" x14ac:dyDescent="0.35">
      <c r="F53" s="33"/>
    </row>
    <row r="54" spans="1:50" ht="20" hidden="1" customHeight="1" x14ac:dyDescent="0.35">
      <c r="F54" s="33"/>
    </row>
    <row r="55" spans="1:50" ht="20" hidden="1" customHeight="1" x14ac:dyDescent="0.35">
      <c r="F55" s="33"/>
    </row>
    <row r="56" spans="1:50" ht="20" hidden="1" customHeight="1" x14ac:dyDescent="0.35">
      <c r="F56" s="33"/>
    </row>
    <row r="57" spans="1:50" ht="20" hidden="1" customHeight="1" x14ac:dyDescent="0.35">
      <c r="F57" s="33"/>
    </row>
    <row r="58" spans="1:50" ht="20" hidden="1" customHeight="1" x14ac:dyDescent="0.35">
      <c r="F58" s="33"/>
    </row>
    <row r="59" spans="1:50" ht="20" hidden="1" customHeight="1" x14ac:dyDescent="0.35">
      <c r="F59" s="33"/>
    </row>
    <row r="60" spans="1:50" ht="20" hidden="1" customHeight="1" x14ac:dyDescent="0.35">
      <c r="F60" s="33"/>
    </row>
    <row r="61" spans="1:50" ht="20" hidden="1" customHeight="1" x14ac:dyDescent="0.35">
      <c r="F61" s="33"/>
    </row>
    <row r="62" spans="1:50" ht="20" hidden="1" customHeight="1" x14ac:dyDescent="0.35">
      <c r="F62" s="33"/>
    </row>
    <row r="63" spans="1:50" ht="20" hidden="1" customHeight="1" x14ac:dyDescent="0.35">
      <c r="F63" s="33"/>
    </row>
    <row r="64" spans="1:50" ht="20" hidden="1" customHeight="1" x14ac:dyDescent="0.35">
      <c r="F64" s="33"/>
    </row>
    <row r="65" spans="6:6" ht="20" hidden="1" customHeight="1" x14ac:dyDescent="0.35">
      <c r="F65" s="33"/>
    </row>
    <row r="66" spans="6:6" ht="20" hidden="1" customHeight="1" x14ac:dyDescent="0.35">
      <c r="F66" s="33"/>
    </row>
    <row r="67" spans="6:6" ht="20" hidden="1" customHeight="1" x14ac:dyDescent="0.35">
      <c r="F67" s="33"/>
    </row>
    <row r="68" spans="6:6" ht="20" hidden="1" customHeight="1" x14ac:dyDescent="0.35">
      <c r="F68" s="33"/>
    </row>
    <row r="69" spans="6:6" ht="20" hidden="1" customHeight="1" x14ac:dyDescent="0.35">
      <c r="F69" s="33"/>
    </row>
    <row r="70" spans="6:6" ht="20" hidden="1" customHeight="1" x14ac:dyDescent="0.35">
      <c r="F70" s="33"/>
    </row>
    <row r="71" spans="6:6" ht="20" hidden="1" customHeight="1" x14ac:dyDescent="0.35">
      <c r="F71" s="33"/>
    </row>
    <row r="72" spans="6:6" ht="20" hidden="1" customHeight="1" x14ac:dyDescent="0.35">
      <c r="F72" s="33"/>
    </row>
    <row r="73" spans="6:6" ht="20" hidden="1" customHeight="1" x14ac:dyDescent="0.35">
      <c r="F73" s="33"/>
    </row>
    <row r="74" spans="6:6" ht="20" hidden="1" customHeight="1" x14ac:dyDescent="0.35">
      <c r="F74" s="33"/>
    </row>
    <row r="75" spans="6:6" ht="20" hidden="1" customHeight="1" x14ac:dyDescent="0.35">
      <c r="F75" s="33"/>
    </row>
    <row r="76" spans="6:6" ht="20" hidden="1" customHeight="1" x14ac:dyDescent="0.35">
      <c r="F76" s="33"/>
    </row>
    <row r="77" spans="6:6" ht="20" hidden="1" customHeight="1" x14ac:dyDescent="0.35">
      <c r="F77" s="33"/>
    </row>
    <row r="78" spans="6:6" ht="20" hidden="1" customHeight="1" x14ac:dyDescent="0.35">
      <c r="F78" s="33"/>
    </row>
    <row r="79" spans="6:6" ht="20" hidden="1" customHeight="1" x14ac:dyDescent="0.35">
      <c r="F79" s="33"/>
    </row>
    <row r="80" spans="6:6" ht="20" hidden="1" customHeight="1" x14ac:dyDescent="0.35">
      <c r="F80" s="33"/>
    </row>
    <row r="81" spans="6:6" ht="20" hidden="1" customHeight="1" x14ac:dyDescent="0.35">
      <c r="F81" s="33"/>
    </row>
    <row r="82" spans="6:6" ht="20" hidden="1" customHeight="1" x14ac:dyDescent="0.35">
      <c r="F82" s="33"/>
    </row>
    <row r="83" spans="6:6" ht="20" hidden="1" customHeight="1" x14ac:dyDescent="0.35">
      <c r="F83" s="33"/>
    </row>
    <row r="84" spans="6:6" ht="20" hidden="1" customHeight="1" x14ac:dyDescent="0.35">
      <c r="F84" s="33"/>
    </row>
    <row r="85" spans="6:6" ht="20" hidden="1" customHeight="1" x14ac:dyDescent="0.35">
      <c r="F85" s="33"/>
    </row>
    <row r="86" spans="6:6" ht="20" hidden="1" customHeight="1" x14ac:dyDescent="0.35">
      <c r="F86" s="33"/>
    </row>
    <row r="87" spans="6:6" ht="20" hidden="1" customHeight="1" x14ac:dyDescent="0.35">
      <c r="F87" s="33"/>
    </row>
    <row r="88" spans="6:6" ht="20" hidden="1" customHeight="1" x14ac:dyDescent="0.35">
      <c r="F88" s="33"/>
    </row>
    <row r="89" spans="6:6" ht="20" hidden="1" customHeight="1" x14ac:dyDescent="0.35">
      <c r="F89" s="33"/>
    </row>
    <row r="90" spans="6:6" ht="20" hidden="1" customHeight="1" x14ac:dyDescent="0.35">
      <c r="F90" s="33"/>
    </row>
    <row r="91" spans="6:6" ht="20" hidden="1" customHeight="1" x14ac:dyDescent="0.35">
      <c r="F91" s="33"/>
    </row>
    <row r="92" spans="6:6" ht="20" hidden="1" customHeight="1" x14ac:dyDescent="0.35">
      <c r="F92" s="33"/>
    </row>
    <row r="93" spans="6:6" ht="20" hidden="1" customHeight="1" x14ac:dyDescent="0.35">
      <c r="F93" s="33"/>
    </row>
    <row r="94" spans="6:6" ht="20" hidden="1" customHeight="1" x14ac:dyDescent="0.35">
      <c r="F94" s="33"/>
    </row>
    <row r="95" spans="6:6" ht="20" hidden="1" customHeight="1" x14ac:dyDescent="0.35">
      <c r="F95" s="33"/>
    </row>
    <row r="96" spans="6:6" ht="20" hidden="1" customHeight="1" x14ac:dyDescent="0.35">
      <c r="F96" s="33"/>
    </row>
    <row r="97" spans="6:6" ht="20" hidden="1" customHeight="1" x14ac:dyDescent="0.35">
      <c r="F97" s="33"/>
    </row>
    <row r="98" spans="6:6" ht="20" hidden="1" customHeight="1" x14ac:dyDescent="0.35">
      <c r="F98" s="33"/>
    </row>
    <row r="99" spans="6:6" ht="20" hidden="1" customHeight="1" x14ac:dyDescent="0.35">
      <c r="F99" s="33"/>
    </row>
    <row r="100" spans="6:6" ht="20" hidden="1" customHeight="1" x14ac:dyDescent="0.35">
      <c r="F100" s="33"/>
    </row>
    <row r="101" spans="6:6" ht="20" hidden="1" customHeight="1" x14ac:dyDescent="0.35">
      <c r="F101" s="33"/>
    </row>
    <row r="102" spans="6:6" ht="20" hidden="1" customHeight="1" x14ac:dyDescent="0.35">
      <c r="F102" s="33"/>
    </row>
  </sheetData>
  <sheetProtection algorithmName="SHA-512" hashValue="L8G7p+S3biFdz1iuFOYYPkVjtfwy8oyaz2iLEf9Oj36UiH9dL2VoG+UUwW4kpDTX/KiFa1Mz58vD+dN8fPfLAg==" saltValue="xPDeJilWCFeZ2mNkfRAoDw==" spinCount="100000" sheet="1" objects="1" scenarios="1"/>
  <mergeCells count="25">
    <mergeCell ref="B2:B4"/>
    <mergeCell ref="C2:H2"/>
    <mergeCell ref="L2:R2"/>
    <mergeCell ref="S2:Y2"/>
    <mergeCell ref="Z2:AF2"/>
    <mergeCell ref="AN2:AP4"/>
    <mergeCell ref="AQ2:AS4"/>
    <mergeCell ref="C3:H3"/>
    <mergeCell ref="L3:R4"/>
    <mergeCell ref="S3:Y4"/>
    <mergeCell ref="Z3:AF4"/>
    <mergeCell ref="AG3:AM4"/>
    <mergeCell ref="C4:H4"/>
    <mergeCell ref="AG2:AM2"/>
    <mergeCell ref="AN11:AT11"/>
    <mergeCell ref="B6:B9"/>
    <mergeCell ref="D6:F6"/>
    <mergeCell ref="L6:R9"/>
    <mergeCell ref="S6:AM9"/>
    <mergeCell ref="D7:F7"/>
    <mergeCell ref="B11:J12"/>
    <mergeCell ref="L11:R11"/>
    <mergeCell ref="S11:Y11"/>
    <mergeCell ref="Z11:AF11"/>
    <mergeCell ref="AG11:AM11"/>
  </mergeCells>
  <conditionalFormatting sqref="C14:F43">
    <cfRule type="expression" dxfId="5" priority="4">
      <formula>$D14</formula>
    </cfRule>
  </conditionalFormatting>
  <conditionalFormatting sqref="I14:I43">
    <cfRule type="dataBar" priority="5">
      <dataBar>
        <cfvo type="num" val="0"/>
        <cfvo type="num" val="1"/>
        <color rgb="FF00A0C8"/>
      </dataBar>
      <extLst>
        <ext xmlns:x14="http://schemas.microsoft.com/office/spreadsheetml/2009/9/main" uri="{B025F937-C7B1-47D3-B67F-A62EFF666E3E}">
          <x14:id>{3DAB2865-7E4D-4533-AE69-9336BB02CE3A}</x14:id>
        </ext>
      </extLst>
    </cfRule>
  </conditionalFormatting>
  <conditionalFormatting sqref="J14:J43">
    <cfRule type="cellIs" dxfId="4" priority="1" stopIfTrue="1" operator="equal">
      <formula>"Completed"</formula>
    </cfRule>
    <cfRule type="cellIs" dxfId="3" priority="2" stopIfTrue="1" operator="equal">
      <formula>"In Progress"</formula>
    </cfRule>
    <cfRule type="cellIs" dxfId="2" priority="3" operator="equal">
      <formula>"Not Started"</formula>
    </cfRule>
  </conditionalFormatting>
  <conditionalFormatting sqref="L14:AT43">
    <cfRule type="expression" dxfId="1" priority="6" stopIfTrue="1">
      <formula>AND(ANALYSISTABS,$C14&lt;&gt;"",$I14&gt;0,$G14&lt;&gt;"",L$13&gt;=$G14,L$13&lt;=$G14+($H14-$G14)*$I14)</formula>
    </cfRule>
    <cfRule type="expression" dxfId="0" priority="7">
      <formula>AND(ANALYSISTABS,$C14&lt;&gt;"",$G14&lt;&gt;"",L$13&gt;=$G14,L$13&lt;=$H14)</formula>
    </cfRule>
  </conditionalFormatting>
  <dataValidations count="1">
    <dataValidation type="decimal" allowBlank="1" showInputMessage="1" showErrorMessage="1" sqref="I14:I43" xr:uid="{F22D7C12-3BBD-4483-9D3E-D89500DF6DF2}">
      <formula1>0</formula1>
      <formula2>1</formula2>
    </dataValidation>
  </dataValidations>
  <printOptions horizontalCentered="1"/>
  <pageMargins left="0.7" right="0.7" top="0.75" bottom="0.75" header="0.3" footer="0.3"/>
  <pageSetup scale="41" orientation="landscape" r:id="rId1"/>
  <drawing r:id="rId2"/>
  <extLst>
    <ext xmlns:x14="http://schemas.microsoft.com/office/spreadsheetml/2009/9/main" uri="{78C0D931-6437-407d-A8EE-F0AAD7539E65}">
      <x14:conditionalFormattings>
        <x14:conditionalFormatting xmlns:xm="http://schemas.microsoft.com/office/excel/2006/main">
          <x14:cfRule type="dataBar" id="{3DAB2865-7E4D-4533-AE69-9336BB02CE3A}">
            <x14:dataBar minLength="0" maxLength="100">
              <x14:cfvo type="num">
                <xm:f>0</xm:f>
              </x14:cfvo>
              <x14:cfvo type="num">
                <xm:f>1</xm:f>
              </x14:cfvo>
              <x14:negativeFillColor rgb="FFFF0000"/>
              <x14:axisColor rgb="FF000000"/>
            </x14:dataBar>
          </x14:cfRule>
          <xm:sqref>I14:I43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1427E-E782-440A-8091-C4E49E5B7854}">
  <sheetPr codeName="Sheet2"/>
  <dimension ref="B2:C56"/>
  <sheetViews>
    <sheetView showGridLines="0" showRowColHeaders="0" workbookViewId="0"/>
  </sheetViews>
  <sheetFormatPr defaultRowHeight="14.5" x14ac:dyDescent="0.35"/>
  <cols>
    <col min="1" max="1" width="4.6328125" style="111" customWidth="1"/>
    <col min="2" max="2" width="30.6328125" style="111" customWidth="1"/>
    <col min="3" max="3" width="60.6328125" style="111" customWidth="1"/>
    <col min="4" max="16384" width="8.7265625" style="111"/>
  </cols>
  <sheetData>
    <row r="2" spans="2:3" ht="23.5" x14ac:dyDescent="0.55000000000000004">
      <c r="B2" s="112" t="s">
        <v>132</v>
      </c>
    </row>
    <row r="4" spans="2:3" x14ac:dyDescent="0.35">
      <c r="B4" s="114" t="s">
        <v>133</v>
      </c>
      <c r="C4" s="114" t="s">
        <v>134</v>
      </c>
    </row>
    <row r="5" spans="2:3" x14ac:dyDescent="0.35">
      <c r="B5" s="113" t="s">
        <v>8</v>
      </c>
      <c r="C5" s="115" t="s">
        <v>135</v>
      </c>
    </row>
    <row r="6" spans="2:3" x14ac:dyDescent="0.35">
      <c r="B6" s="113" t="s">
        <v>15</v>
      </c>
      <c r="C6" s="116" t="s">
        <v>136</v>
      </c>
    </row>
    <row r="7" spans="2:3" x14ac:dyDescent="0.35">
      <c r="B7" s="113" t="s">
        <v>20</v>
      </c>
      <c r="C7" s="115" t="s">
        <v>137</v>
      </c>
    </row>
    <row r="8" spans="2:3" x14ac:dyDescent="0.35">
      <c r="B8" s="113" t="s">
        <v>10</v>
      </c>
      <c r="C8" s="116" t="s">
        <v>138</v>
      </c>
    </row>
    <row r="9" spans="2:3" x14ac:dyDescent="0.35">
      <c r="B9" s="113" t="s">
        <v>17</v>
      </c>
      <c r="C9" s="115" t="s">
        <v>138</v>
      </c>
    </row>
    <row r="10" spans="2:3" x14ac:dyDescent="0.35">
      <c r="B10" s="113" t="s">
        <v>23</v>
      </c>
      <c r="C10" s="116" t="s">
        <v>139</v>
      </c>
    </row>
    <row r="11" spans="2:3" x14ac:dyDescent="0.35">
      <c r="B11" s="113" t="s">
        <v>30</v>
      </c>
      <c r="C11" s="115" t="s">
        <v>140</v>
      </c>
    </row>
    <row r="12" spans="2:3" x14ac:dyDescent="0.35">
      <c r="B12" s="113" t="s">
        <v>25</v>
      </c>
      <c r="C12" s="116" t="s">
        <v>141</v>
      </c>
    </row>
    <row r="13" spans="2:3" x14ac:dyDescent="0.35">
      <c r="B13" s="113" t="s">
        <v>32</v>
      </c>
      <c r="C13" s="115" t="s">
        <v>142</v>
      </c>
    </row>
    <row r="14" spans="2:3" x14ac:dyDescent="0.35">
      <c r="B14" s="113" t="s">
        <v>18</v>
      </c>
      <c r="C14" s="116" t="s">
        <v>143</v>
      </c>
    </row>
    <row r="15" spans="2:3" x14ac:dyDescent="0.35">
      <c r="B15" s="113" t="s">
        <v>11</v>
      </c>
      <c r="C15" s="115" t="s">
        <v>144</v>
      </c>
    </row>
    <row r="16" spans="2:3" x14ac:dyDescent="0.35">
      <c r="B16" s="113" t="s">
        <v>145</v>
      </c>
      <c r="C16" s="116" t="s">
        <v>146</v>
      </c>
    </row>
    <row r="17" spans="2:3" x14ac:dyDescent="0.35">
      <c r="B17" s="113" t="s">
        <v>28</v>
      </c>
      <c r="C17" s="115" t="s">
        <v>147</v>
      </c>
    </row>
    <row r="18" spans="2:3" x14ac:dyDescent="0.35">
      <c r="B18" s="113" t="s">
        <v>22</v>
      </c>
      <c r="C18" s="116" t="s">
        <v>148</v>
      </c>
    </row>
    <row r="19" spans="2:3" x14ac:dyDescent="0.35">
      <c r="B19" s="113" t="s">
        <v>29</v>
      </c>
      <c r="C19" s="115" t="s">
        <v>149</v>
      </c>
    </row>
    <row r="21" spans="2:3" ht="16" x14ac:dyDescent="0.4">
      <c r="B21" s="117" t="s">
        <v>150</v>
      </c>
      <c r="C21" s="118"/>
    </row>
    <row r="22" spans="2:3" x14ac:dyDescent="0.35">
      <c r="B22" s="113" t="s">
        <v>36</v>
      </c>
      <c r="C22" s="116" t="s">
        <v>151</v>
      </c>
    </row>
    <row r="23" spans="2:3" x14ac:dyDescent="0.35">
      <c r="B23" s="113" t="s">
        <v>37</v>
      </c>
      <c r="C23" s="115" t="s">
        <v>152</v>
      </c>
    </row>
    <row r="24" spans="2:3" x14ac:dyDescent="0.35">
      <c r="B24" s="113" t="s">
        <v>38</v>
      </c>
      <c r="C24" s="116" t="s">
        <v>153</v>
      </c>
    </row>
    <row r="25" spans="2:3" x14ac:dyDescent="0.35">
      <c r="B25" s="113" t="s">
        <v>39</v>
      </c>
      <c r="C25" s="115" t="s">
        <v>154</v>
      </c>
    </row>
    <row r="26" spans="2:3" x14ac:dyDescent="0.35">
      <c r="B26" s="113" t="s">
        <v>40</v>
      </c>
      <c r="C26" s="116" t="s">
        <v>155</v>
      </c>
    </row>
    <row r="27" spans="2:3" x14ac:dyDescent="0.35">
      <c r="B27" s="113" t="s">
        <v>10</v>
      </c>
      <c r="C27" s="115" t="s">
        <v>156</v>
      </c>
    </row>
    <row r="28" spans="2:3" x14ac:dyDescent="0.35">
      <c r="B28" s="113" t="s">
        <v>17</v>
      </c>
      <c r="C28" s="116" t="s">
        <v>157</v>
      </c>
    </row>
    <row r="29" spans="2:3" x14ac:dyDescent="0.35">
      <c r="B29" s="113" t="s">
        <v>41</v>
      </c>
      <c r="C29" s="115" t="s">
        <v>158</v>
      </c>
    </row>
    <row r="30" spans="2:3" x14ac:dyDescent="0.35">
      <c r="B30" s="113" t="s">
        <v>42</v>
      </c>
      <c r="C30" s="116" t="s">
        <v>159</v>
      </c>
    </row>
    <row r="31" spans="2:3" ht="29" x14ac:dyDescent="0.35">
      <c r="B31" s="113" t="s">
        <v>160</v>
      </c>
      <c r="C31" s="115" t="s">
        <v>161</v>
      </c>
    </row>
    <row r="33" spans="2:3" ht="16" x14ac:dyDescent="0.4">
      <c r="B33" s="117" t="s">
        <v>162</v>
      </c>
      <c r="C33" s="118"/>
    </row>
    <row r="34" spans="2:3" x14ac:dyDescent="0.35">
      <c r="B34" s="113" t="s">
        <v>163</v>
      </c>
      <c r="C34" s="116" t="s">
        <v>164</v>
      </c>
    </row>
    <row r="35" spans="2:3" x14ac:dyDescent="0.35">
      <c r="B35" s="113" t="s">
        <v>165</v>
      </c>
      <c r="C35" s="115" t="s">
        <v>166</v>
      </c>
    </row>
    <row r="36" spans="2:3" x14ac:dyDescent="0.35">
      <c r="B36" s="113" t="s">
        <v>167</v>
      </c>
      <c r="C36" s="116" t="s">
        <v>168</v>
      </c>
    </row>
    <row r="38" spans="2:3" ht="16" x14ac:dyDescent="0.4">
      <c r="B38" s="117" t="s">
        <v>169</v>
      </c>
      <c r="C38" s="118"/>
    </row>
    <row r="39" spans="2:3" x14ac:dyDescent="0.35">
      <c r="B39" s="113" t="s">
        <v>170</v>
      </c>
      <c r="C39" s="115" t="s">
        <v>171</v>
      </c>
    </row>
    <row r="40" spans="2:3" x14ac:dyDescent="0.35">
      <c r="B40" s="113" t="s">
        <v>172</v>
      </c>
      <c r="C40" s="116" t="s">
        <v>173</v>
      </c>
    </row>
    <row r="41" spans="2:3" x14ac:dyDescent="0.35">
      <c r="B41" s="113" t="s">
        <v>174</v>
      </c>
      <c r="C41" s="115" t="s">
        <v>175</v>
      </c>
    </row>
    <row r="42" spans="2:3" x14ac:dyDescent="0.35">
      <c r="B42" s="113" t="s">
        <v>41</v>
      </c>
      <c r="C42" s="116" t="s">
        <v>176</v>
      </c>
    </row>
    <row r="43" spans="2:3" ht="29" x14ac:dyDescent="0.35">
      <c r="B43" s="113" t="s">
        <v>42</v>
      </c>
      <c r="C43" s="115" t="s">
        <v>177</v>
      </c>
    </row>
    <row r="44" spans="2:3" x14ac:dyDescent="0.35">
      <c r="B44" s="113" t="s">
        <v>178</v>
      </c>
      <c r="C44" s="116" t="s">
        <v>179</v>
      </c>
    </row>
    <row r="46" spans="2:3" ht="16" x14ac:dyDescent="0.4">
      <c r="B46" s="117" t="s">
        <v>180</v>
      </c>
      <c r="C46" s="118"/>
    </row>
    <row r="47" spans="2:3" ht="29" x14ac:dyDescent="0.35">
      <c r="B47" s="113" t="s">
        <v>181</v>
      </c>
      <c r="C47" s="115" t="s">
        <v>182</v>
      </c>
    </row>
    <row r="48" spans="2:3" ht="29" x14ac:dyDescent="0.35">
      <c r="B48" s="113" t="s">
        <v>183</v>
      </c>
      <c r="C48" s="116" t="s">
        <v>184</v>
      </c>
    </row>
    <row r="49" spans="2:3" x14ac:dyDescent="0.35">
      <c r="B49" s="113" t="s">
        <v>185</v>
      </c>
      <c r="C49" s="115" t="s">
        <v>186</v>
      </c>
    </row>
    <row r="50" spans="2:3" x14ac:dyDescent="0.35">
      <c r="B50" s="113" t="s">
        <v>187</v>
      </c>
      <c r="C50" s="116" t="s">
        <v>188</v>
      </c>
    </row>
    <row r="51" spans="2:3" ht="29" x14ac:dyDescent="0.35">
      <c r="B51" s="113" t="s">
        <v>189</v>
      </c>
      <c r="C51" s="115" t="s">
        <v>190</v>
      </c>
    </row>
    <row r="52" spans="2:3" ht="29" x14ac:dyDescent="0.35">
      <c r="B52" s="113" t="s">
        <v>191</v>
      </c>
      <c r="C52" s="116" t="s">
        <v>192</v>
      </c>
    </row>
    <row r="55" spans="2:3" x14ac:dyDescent="0.35">
      <c r="B55" s="212" t="s">
        <v>193</v>
      </c>
      <c r="C55" s="212"/>
    </row>
    <row r="56" spans="2:3" x14ac:dyDescent="0.35">
      <c r="B56" s="212"/>
      <c r="C56" s="212"/>
    </row>
  </sheetData>
  <sheetProtection algorithmName="SHA-512" hashValue="2WbJTMEJjq+OSNlUH0DK2XxSQ/ALoW23lU/ZO7XPbqXQPGJyvuy7oyL33TeM4RMB3vXXPsNmJ7FHc+FltftLig==" saltValue="CNW32QT3mVEzh//1oIZSLw==" spinCount="100000" sheet="1" objects="1" scenarios="1"/>
  <mergeCells count="1">
    <mergeCell ref="B55:C56"/>
  </mergeCells>
  <hyperlinks>
    <hyperlink ref="B55" r:id="rId1" tooltip="Analysistabs®" xr:uid="{57F134AE-AFCC-4F1D-AB33-E1034D80EBA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9B8B9-D3AF-4F65-BC4B-E3A0B47D98FE}">
  <sheetPr codeName="Sheet34">
    <tabColor theme="6"/>
  </sheetPr>
  <dimension ref="B1:D34"/>
  <sheetViews>
    <sheetView showGridLines="0" showRowColHeaders="0" topLeftCell="A3" zoomScale="85" zoomScaleNormal="85" workbookViewId="0"/>
  </sheetViews>
  <sheetFormatPr defaultColWidth="8.7265625" defaultRowHeight="14.5" customHeight="1" x14ac:dyDescent="0.35"/>
  <cols>
    <col min="1" max="1" width="2.7265625" customWidth="1"/>
    <col min="2" max="2" width="22.90625" customWidth="1"/>
    <col min="3" max="3" width="27.453125" customWidth="1"/>
    <col min="4" max="4" width="51.54296875" customWidth="1"/>
    <col min="5" max="5" width="3.54296875" customWidth="1"/>
    <col min="6" max="14" width="7.26953125" customWidth="1"/>
    <col min="15" max="15" width="4.54296875" customWidth="1"/>
    <col min="16" max="16" width="5.36328125" customWidth="1"/>
    <col min="17" max="17" width="0.1796875" customWidth="1"/>
    <col min="18" max="27" width="7.453125" customWidth="1"/>
    <col min="28" max="28" width="4.36328125" customWidth="1"/>
    <col min="29" max="29" width="8.7265625" customWidth="1"/>
  </cols>
  <sheetData>
    <row r="1" spans="2:4" ht="14.5" hidden="1" customHeight="1" x14ac:dyDescent="0.35"/>
    <row r="2" spans="2:4" ht="14.5" hidden="1" customHeight="1" x14ac:dyDescent="0.35"/>
    <row r="3" spans="2:4" ht="14.5" customHeight="1" thickBot="1" x14ac:dyDescent="0.4"/>
    <row r="4" spans="2:4" ht="30" customHeight="1" thickTop="1" x14ac:dyDescent="0.35">
      <c r="B4" s="213" t="s">
        <v>194</v>
      </c>
      <c r="C4" s="214"/>
      <c r="D4" s="215"/>
    </row>
    <row r="5" spans="2:4" ht="43" customHeight="1" x14ac:dyDescent="0.35">
      <c r="B5" s="216"/>
      <c r="C5" s="217"/>
      <c r="D5" s="218"/>
    </row>
    <row r="6" spans="2:4" ht="57.5" customHeight="1" x14ac:dyDescent="0.35">
      <c r="B6" s="119" t="s">
        <v>195</v>
      </c>
      <c r="C6" s="120" t="s">
        <v>196</v>
      </c>
      <c r="D6" s="121" t="s">
        <v>197</v>
      </c>
    </row>
    <row r="7" spans="2:4" ht="40" customHeight="1" x14ac:dyDescent="0.35">
      <c r="B7" s="122" t="s">
        <v>198</v>
      </c>
      <c r="C7" s="123" t="s">
        <v>199</v>
      </c>
      <c r="D7" s="124" t="s">
        <v>200</v>
      </c>
    </row>
    <row r="8" spans="2:4" ht="40" customHeight="1" x14ac:dyDescent="0.35">
      <c r="B8" s="125" t="s">
        <v>201</v>
      </c>
      <c r="C8" s="126" t="s">
        <v>202</v>
      </c>
      <c r="D8" s="127" t="s">
        <v>203</v>
      </c>
    </row>
    <row r="9" spans="2:4" ht="40" customHeight="1" x14ac:dyDescent="0.35">
      <c r="B9" s="122" t="s">
        <v>204</v>
      </c>
      <c r="C9" s="123" t="s">
        <v>205</v>
      </c>
      <c r="D9" s="124" t="s">
        <v>206</v>
      </c>
    </row>
    <row r="10" spans="2:4" ht="40" customHeight="1" x14ac:dyDescent="0.35">
      <c r="B10" s="125" t="s">
        <v>207</v>
      </c>
      <c r="C10" s="126" t="s">
        <v>208</v>
      </c>
      <c r="D10" s="127" t="s">
        <v>209</v>
      </c>
    </row>
    <row r="11" spans="2:4" ht="40" customHeight="1" x14ac:dyDescent="0.35">
      <c r="B11" s="122" t="s">
        <v>210</v>
      </c>
      <c r="C11" s="123" t="s">
        <v>211</v>
      </c>
      <c r="D11" s="124" t="s">
        <v>212</v>
      </c>
    </row>
    <row r="12" spans="2:4" ht="40" customHeight="1" x14ac:dyDescent="0.35">
      <c r="B12" s="125" t="s">
        <v>213</v>
      </c>
      <c r="C12" s="126" t="s">
        <v>214</v>
      </c>
      <c r="D12" s="127" t="s">
        <v>215</v>
      </c>
    </row>
    <row r="13" spans="2:4" ht="40" customHeight="1" x14ac:dyDescent="0.35">
      <c r="B13" s="128" t="s">
        <v>216</v>
      </c>
      <c r="C13" s="129" t="s">
        <v>217</v>
      </c>
      <c r="D13" s="130" t="s">
        <v>218</v>
      </c>
    </row>
    <row r="14" spans="2:4" ht="40" customHeight="1" x14ac:dyDescent="0.35">
      <c r="B14" s="125" t="s">
        <v>219</v>
      </c>
      <c r="C14" s="126" t="s">
        <v>220</v>
      </c>
      <c r="D14" s="127" t="s">
        <v>221</v>
      </c>
    </row>
    <row r="15" spans="2:4" ht="40" customHeight="1" x14ac:dyDescent="0.35">
      <c r="B15" s="128" t="s">
        <v>222</v>
      </c>
      <c r="C15" s="129" t="s">
        <v>223</v>
      </c>
      <c r="D15" s="130" t="s">
        <v>224</v>
      </c>
    </row>
    <row r="16" spans="2:4" ht="40" customHeight="1" x14ac:dyDescent="0.35">
      <c r="B16" s="125" t="s">
        <v>225</v>
      </c>
      <c r="C16" s="126" t="s">
        <v>226</v>
      </c>
      <c r="D16" s="127" t="s">
        <v>227</v>
      </c>
    </row>
    <row r="17" spans="2:4" ht="40" customHeight="1" x14ac:dyDescent="0.35">
      <c r="B17" s="131" t="s">
        <v>228</v>
      </c>
      <c r="C17" s="132" t="s">
        <v>229</v>
      </c>
      <c r="D17" s="133" t="s">
        <v>230</v>
      </c>
    </row>
    <row r="18" spans="2:4" ht="40" customHeight="1" thickBot="1" x14ac:dyDescent="0.4">
      <c r="B18" s="134" t="s">
        <v>231</v>
      </c>
      <c r="C18" s="135" t="s">
        <v>232</v>
      </c>
      <c r="D18" s="136" t="s">
        <v>233</v>
      </c>
    </row>
    <row r="19" spans="2:4" ht="15" thickTop="1" x14ac:dyDescent="0.35"/>
    <row r="20" spans="2:4" x14ac:dyDescent="0.35">
      <c r="B20" s="137"/>
      <c r="C20" s="137"/>
      <c r="D20" s="137"/>
    </row>
    <row r="21" spans="2:4" x14ac:dyDescent="0.35">
      <c r="B21" s="137"/>
      <c r="C21" s="137"/>
      <c r="D21" s="137"/>
    </row>
    <row r="22" spans="2:4" x14ac:dyDescent="0.35">
      <c r="B22" s="137"/>
      <c r="C22" s="137"/>
      <c r="D22" s="137"/>
    </row>
    <row r="23" spans="2:4" x14ac:dyDescent="0.35">
      <c r="B23" s="137"/>
      <c r="C23" s="137"/>
      <c r="D23" s="137"/>
    </row>
    <row r="24" spans="2:4" ht="14.5" customHeight="1" x14ac:dyDescent="0.35">
      <c r="B24" s="137"/>
      <c r="C24" s="137"/>
      <c r="D24" s="137"/>
    </row>
    <row r="25" spans="2:4" ht="14.5" customHeight="1" x14ac:dyDescent="0.35">
      <c r="B25" s="137"/>
      <c r="C25" s="137"/>
      <c r="D25" s="137"/>
    </row>
    <row r="26" spans="2:4" ht="14.5" customHeight="1" x14ac:dyDescent="0.35">
      <c r="B26" s="137"/>
      <c r="C26" s="137"/>
      <c r="D26" s="137"/>
    </row>
    <row r="27" spans="2:4" ht="14.5" customHeight="1" x14ac:dyDescent="0.35">
      <c r="B27" s="137"/>
      <c r="C27" s="137"/>
      <c r="D27" s="137"/>
    </row>
    <row r="28" spans="2:4" ht="14.5" customHeight="1" x14ac:dyDescent="0.35">
      <c r="B28" s="137"/>
      <c r="C28" s="137"/>
      <c r="D28" s="137"/>
    </row>
    <row r="29" spans="2:4" ht="14.5" customHeight="1" x14ac:dyDescent="0.35">
      <c r="B29" s="137"/>
      <c r="C29" s="137"/>
      <c r="D29" s="137"/>
    </row>
    <row r="30" spans="2:4" ht="14.5" customHeight="1" x14ac:dyDescent="0.35">
      <c r="B30" s="137"/>
      <c r="C30" s="137"/>
      <c r="D30" s="137"/>
    </row>
    <row r="31" spans="2:4" x14ac:dyDescent="0.35">
      <c r="B31" s="137"/>
      <c r="C31" s="137"/>
      <c r="D31" s="137"/>
    </row>
    <row r="32" spans="2:4" ht="14.5" customHeight="1" x14ac:dyDescent="0.35">
      <c r="B32" s="137"/>
      <c r="C32" s="137"/>
      <c r="D32" s="137"/>
    </row>
    <row r="33" spans="2:4" ht="14.5" customHeight="1" x14ac:dyDescent="0.35">
      <c r="B33" s="137"/>
      <c r="C33" s="137"/>
      <c r="D33" s="137"/>
    </row>
    <row r="34" spans="2:4" ht="14.5" customHeight="1" x14ac:dyDescent="0.35">
      <c r="B34" s="137"/>
      <c r="C34" s="137"/>
      <c r="D34" s="137"/>
    </row>
  </sheetData>
  <sheetProtection algorithmName="SHA-512" hashValue="6bxDOqavsfJD/rliKDntYc18Msnj7188Vsdw/mPij1EmQ8HiIlo6IKBiG6TcQx7vVjwQN1IPXedmn4HEdK3nsA==" saltValue="PnEAN2vYMs5I5f4njHiREQ==" spinCount="100000" sheet="1" objects="1" scenarios="1"/>
  <mergeCells count="1">
    <mergeCell ref="B4:D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03D6A-01FF-4D85-A1D5-58E52DA9B413}">
  <sheetPr codeName="Sheet31">
    <tabColor theme="9"/>
  </sheetPr>
  <dimension ref="B1:Q40"/>
  <sheetViews>
    <sheetView showGridLines="0" showRowColHeaders="0" topLeftCell="B1" zoomScaleNormal="100" workbookViewId="0"/>
  </sheetViews>
  <sheetFormatPr defaultColWidth="0" defaultRowHeight="30" customHeight="1" zeroHeight="1" x14ac:dyDescent="0.35"/>
  <cols>
    <col min="1" max="1" width="9.1796875" style="138" hidden="1" customWidth="1"/>
    <col min="2" max="2" width="2.54296875" style="138" customWidth="1"/>
    <col min="3" max="4" width="5.26953125" style="138" customWidth="1"/>
    <col min="5" max="16" width="8.453125" style="138" customWidth="1"/>
    <col min="17" max="17" width="2.54296875" style="138" customWidth="1"/>
    <col min="18" max="16384" width="9.1796875" style="138" hidden="1"/>
  </cols>
  <sheetData>
    <row r="1" spans="2:17" ht="18.5" customHeight="1" x14ac:dyDescent="0.35"/>
    <row r="2" spans="2:17" ht="60" customHeight="1" x14ac:dyDescent="0.8">
      <c r="B2" s="139"/>
      <c r="C2" s="221"/>
      <c r="D2" s="221"/>
      <c r="E2" s="222" t="s">
        <v>234</v>
      </c>
      <c r="F2" s="222"/>
      <c r="G2" s="222"/>
      <c r="H2" s="222"/>
      <c r="I2" s="222"/>
      <c r="J2" s="222"/>
      <c r="K2" s="222"/>
      <c r="L2" s="223"/>
      <c r="M2" s="223"/>
      <c r="N2" s="223"/>
      <c r="O2" s="223"/>
      <c r="P2" s="223"/>
      <c r="Q2" s="139"/>
    </row>
    <row r="3" spans="2:17" ht="30" customHeight="1" x14ac:dyDescent="0.35">
      <c r="B3" s="139"/>
      <c r="C3" s="140"/>
      <c r="D3" s="141"/>
      <c r="E3" s="141"/>
      <c r="F3" s="141"/>
      <c r="G3" s="141"/>
      <c r="H3" s="141"/>
      <c r="I3" s="141"/>
      <c r="J3" s="141"/>
      <c r="K3" s="141"/>
      <c r="L3" s="141"/>
      <c r="M3" s="141"/>
      <c r="N3" s="141"/>
      <c r="O3" s="141"/>
      <c r="P3" s="141"/>
      <c r="Q3" s="139"/>
    </row>
    <row r="4" spans="2:17" ht="30" hidden="1" customHeight="1" x14ac:dyDescent="0.35">
      <c r="B4" s="139"/>
      <c r="C4" s="140"/>
      <c r="D4" s="141"/>
      <c r="E4" s="141"/>
      <c r="F4" s="141"/>
      <c r="G4" s="141"/>
      <c r="H4" s="141"/>
      <c r="I4" s="141"/>
      <c r="J4" s="141"/>
      <c r="K4" s="141"/>
      <c r="L4" s="141"/>
      <c r="M4" s="141"/>
      <c r="N4" s="141"/>
      <c r="O4" s="141"/>
      <c r="P4" s="141"/>
      <c r="Q4" s="139"/>
    </row>
    <row r="5" spans="2:17" ht="30" hidden="1" customHeight="1" x14ac:dyDescent="0.35">
      <c r="B5" s="139"/>
      <c r="C5" s="142"/>
      <c r="D5" s="143"/>
      <c r="E5" s="143"/>
      <c r="F5" s="143"/>
      <c r="G5" s="143"/>
      <c r="H5" s="143"/>
      <c r="I5" s="143"/>
      <c r="J5" s="143"/>
      <c r="K5" s="143"/>
      <c r="L5" s="143"/>
      <c r="M5" s="143"/>
      <c r="N5" s="143"/>
      <c r="O5" s="143"/>
      <c r="P5" s="143"/>
      <c r="Q5" s="139"/>
    </row>
    <row r="6" spans="2:17" ht="25" customHeight="1" x14ac:dyDescent="0.35">
      <c r="B6" s="139"/>
      <c r="C6" s="144">
        <v>4</v>
      </c>
      <c r="D6" s="145" t="s">
        <v>235</v>
      </c>
      <c r="E6" s="146"/>
      <c r="F6" s="146"/>
      <c r="G6" s="146"/>
      <c r="H6" s="146"/>
      <c r="I6" s="146"/>
      <c r="J6" s="146"/>
      <c r="K6" s="146"/>
      <c r="L6" s="146"/>
      <c r="M6" s="146"/>
      <c r="N6" s="146"/>
      <c r="O6" s="146"/>
      <c r="P6" s="146"/>
      <c r="Q6" s="139"/>
    </row>
    <row r="7" spans="2:17" ht="25" customHeight="1" x14ac:dyDescent="0.35">
      <c r="B7" s="139"/>
      <c r="C7" s="147"/>
      <c r="D7" s="148" t="s">
        <v>236</v>
      </c>
      <c r="E7" s="146"/>
      <c r="F7" s="146"/>
      <c r="G7" s="146"/>
      <c r="H7" s="146"/>
      <c r="I7" s="146"/>
      <c r="J7" s="146"/>
      <c r="K7" s="146"/>
      <c r="L7" s="146"/>
      <c r="M7" s="146"/>
      <c r="N7" s="146"/>
      <c r="O7" s="146"/>
      <c r="P7" s="146"/>
      <c r="Q7" s="139"/>
    </row>
    <row r="8" spans="2:17" ht="25" customHeight="1" x14ac:dyDescent="0.35">
      <c r="B8" s="139"/>
      <c r="C8" s="149"/>
      <c r="D8" s="146" t="s">
        <v>237</v>
      </c>
      <c r="E8" s="146"/>
      <c r="F8" s="146"/>
      <c r="G8" s="146"/>
      <c r="H8" s="146"/>
      <c r="I8" s="146"/>
      <c r="J8" s="146"/>
      <c r="K8" s="146"/>
      <c r="L8" s="146"/>
      <c r="M8" s="146"/>
      <c r="N8" s="146"/>
      <c r="O8" s="146"/>
      <c r="P8" s="150"/>
      <c r="Q8" s="139"/>
    </row>
    <row r="9" spans="2:17" ht="25" customHeight="1" x14ac:dyDescent="0.35">
      <c r="B9" s="139"/>
      <c r="C9" s="147"/>
      <c r="D9" s="146"/>
      <c r="E9" s="146"/>
      <c r="F9" s="146"/>
      <c r="G9" s="146"/>
      <c r="H9" s="146"/>
      <c r="I9" s="146"/>
      <c r="J9" s="146"/>
      <c r="K9" s="146"/>
      <c r="L9" s="146"/>
      <c r="M9" s="146"/>
      <c r="N9" s="146"/>
      <c r="O9" s="146"/>
      <c r="P9" s="146"/>
      <c r="Q9" s="139"/>
    </row>
    <row r="10" spans="2:17" ht="25" customHeight="1" x14ac:dyDescent="0.35">
      <c r="B10" s="139"/>
      <c r="C10" s="144">
        <v>4</v>
      </c>
      <c r="D10" s="151" t="s">
        <v>238</v>
      </c>
      <c r="E10" s="146"/>
      <c r="F10" s="146"/>
      <c r="G10" s="146"/>
      <c r="H10" s="146"/>
      <c r="I10" s="146"/>
      <c r="J10" s="146"/>
      <c r="K10" s="146"/>
      <c r="L10" s="146"/>
      <c r="M10" s="146"/>
      <c r="N10" s="146"/>
      <c r="O10" s="146"/>
      <c r="P10" s="146"/>
      <c r="Q10" s="139"/>
    </row>
    <row r="11" spans="2:17" ht="25" customHeight="1" x14ac:dyDescent="0.35">
      <c r="B11" s="139"/>
      <c r="C11" s="147"/>
      <c r="D11" s="220" t="s">
        <v>239</v>
      </c>
      <c r="E11" s="220"/>
      <c r="F11" s="220"/>
      <c r="G11" s="220"/>
      <c r="H11" s="220"/>
      <c r="I11" s="220"/>
      <c r="J11" s="220"/>
      <c r="K11" s="220"/>
      <c r="L11" s="220"/>
      <c r="M11" s="220"/>
      <c r="N11" s="220"/>
      <c r="O11" s="220"/>
      <c r="P11" s="146"/>
      <c r="Q11" s="139"/>
    </row>
    <row r="12" spans="2:17" ht="25" customHeight="1" x14ac:dyDescent="0.35">
      <c r="B12" s="139"/>
      <c r="C12" s="147"/>
      <c r="D12" s="220"/>
      <c r="E12" s="220"/>
      <c r="F12" s="220"/>
      <c r="G12" s="220"/>
      <c r="H12" s="220"/>
      <c r="I12" s="220"/>
      <c r="J12" s="220"/>
      <c r="K12" s="220"/>
      <c r="L12" s="220"/>
      <c r="M12" s="220"/>
      <c r="N12" s="220"/>
      <c r="O12" s="220"/>
      <c r="P12" s="146"/>
      <c r="Q12" s="139"/>
    </row>
    <row r="13" spans="2:17" ht="25" customHeight="1" x14ac:dyDescent="0.35">
      <c r="B13" s="139"/>
      <c r="C13" s="147">
        <v>4</v>
      </c>
      <c r="D13" s="152" t="s">
        <v>240</v>
      </c>
      <c r="E13" s="146"/>
      <c r="F13" s="146"/>
      <c r="G13" s="146"/>
      <c r="H13" s="146"/>
      <c r="I13" s="146"/>
      <c r="J13" s="146"/>
      <c r="K13" s="146"/>
      <c r="L13" s="146"/>
      <c r="M13" s="146"/>
      <c r="N13" s="146"/>
      <c r="O13" s="146"/>
      <c r="P13" s="146"/>
      <c r="Q13" s="139"/>
    </row>
    <row r="14" spans="2:17" ht="25" customHeight="1" x14ac:dyDescent="0.35">
      <c r="B14" s="139"/>
      <c r="C14" s="147"/>
      <c r="D14" s="153" t="s">
        <v>241</v>
      </c>
      <c r="E14" s="146" t="s">
        <v>242</v>
      </c>
      <c r="F14" s="146"/>
      <c r="G14" s="146"/>
      <c r="H14" s="146"/>
      <c r="I14" s="146"/>
      <c r="J14" s="146"/>
      <c r="K14" s="146"/>
      <c r="L14" s="146"/>
      <c r="M14" s="146"/>
      <c r="N14" s="146"/>
      <c r="O14" s="146"/>
      <c r="P14" s="146"/>
      <c r="Q14" s="139"/>
    </row>
    <row r="15" spans="2:17" ht="25" customHeight="1" x14ac:dyDescent="0.35">
      <c r="B15" s="139"/>
      <c r="C15" s="147"/>
      <c r="D15" s="153" t="s">
        <v>241</v>
      </c>
      <c r="E15" s="146" t="s">
        <v>243</v>
      </c>
      <c r="F15" s="146"/>
      <c r="G15" s="146"/>
      <c r="H15" s="146"/>
      <c r="I15" s="146"/>
      <c r="J15" s="146"/>
      <c r="K15" s="146"/>
      <c r="L15" s="146"/>
      <c r="M15" s="146"/>
      <c r="N15" s="146"/>
      <c r="O15" s="146"/>
      <c r="P15" s="146"/>
      <c r="Q15" s="139"/>
    </row>
    <row r="16" spans="2:17" ht="25" customHeight="1" x14ac:dyDescent="0.35">
      <c r="B16" s="139"/>
      <c r="C16" s="147"/>
      <c r="D16" s="153" t="s">
        <v>241</v>
      </c>
      <c r="E16" s="146" t="s">
        <v>244</v>
      </c>
      <c r="F16" s="146"/>
      <c r="G16" s="146"/>
      <c r="H16" s="146"/>
      <c r="I16" s="146"/>
      <c r="J16" s="146"/>
      <c r="K16" s="146"/>
      <c r="L16" s="146"/>
      <c r="M16" s="146"/>
      <c r="N16" s="146"/>
      <c r="O16" s="146"/>
      <c r="P16" s="146"/>
      <c r="Q16" s="139"/>
    </row>
    <row r="17" spans="2:17" ht="25" customHeight="1" x14ac:dyDescent="0.35">
      <c r="B17" s="139"/>
      <c r="C17" s="147"/>
      <c r="D17" s="153" t="s">
        <v>241</v>
      </c>
      <c r="E17" s="146" t="s">
        <v>245</v>
      </c>
      <c r="F17" s="146"/>
      <c r="G17" s="146"/>
      <c r="H17" s="146"/>
      <c r="I17" s="146"/>
      <c r="J17" s="146"/>
      <c r="K17" s="146"/>
      <c r="L17" s="146"/>
      <c r="M17" s="146"/>
      <c r="N17" s="146"/>
      <c r="O17" s="146"/>
      <c r="P17" s="146"/>
      <c r="Q17" s="139"/>
    </row>
    <row r="18" spans="2:17" ht="25" customHeight="1" x14ac:dyDescent="0.35">
      <c r="B18" s="139"/>
      <c r="C18" s="147"/>
      <c r="D18" s="153" t="s">
        <v>241</v>
      </c>
      <c r="E18" s="146" t="s">
        <v>246</v>
      </c>
      <c r="F18" s="146"/>
      <c r="G18" s="146"/>
      <c r="H18" s="146"/>
      <c r="I18" s="146"/>
      <c r="J18" s="146"/>
      <c r="K18" s="146"/>
      <c r="L18" s="146"/>
      <c r="M18" s="146"/>
      <c r="N18" s="146"/>
      <c r="O18" s="146"/>
      <c r="P18" s="146"/>
      <c r="Q18" s="139"/>
    </row>
    <row r="19" spans="2:17" ht="45" customHeight="1" x14ac:dyDescent="0.35">
      <c r="B19" s="139"/>
      <c r="C19" s="147"/>
      <c r="D19" s="154" t="s">
        <v>247</v>
      </c>
      <c r="E19" s="220" t="s">
        <v>248</v>
      </c>
      <c r="F19" s="220"/>
      <c r="G19" s="220"/>
      <c r="H19" s="220"/>
      <c r="I19" s="220"/>
      <c r="J19" s="220"/>
      <c r="K19" s="220"/>
      <c r="L19" s="220"/>
      <c r="M19" s="220"/>
      <c r="N19" s="220"/>
      <c r="O19" s="220"/>
      <c r="P19" s="146"/>
      <c r="Q19" s="139"/>
    </row>
    <row r="20" spans="2:17" ht="25" customHeight="1" x14ac:dyDescent="0.35">
      <c r="B20" s="139"/>
      <c r="C20" s="147"/>
      <c r="D20" s="153" t="s">
        <v>241</v>
      </c>
      <c r="E20" s="224" t="s">
        <v>249</v>
      </c>
      <c r="F20" s="224"/>
      <c r="G20" s="224"/>
      <c r="H20" s="224"/>
      <c r="I20" s="224"/>
      <c r="J20" s="224"/>
      <c r="K20" s="224"/>
      <c r="L20" s="224"/>
      <c r="M20" s="224"/>
      <c r="N20" s="224"/>
      <c r="O20" s="146"/>
      <c r="P20" s="146"/>
      <c r="Q20" s="139"/>
    </row>
    <row r="21" spans="2:17" ht="25" customHeight="1" x14ac:dyDescent="0.35">
      <c r="B21" s="139"/>
      <c r="C21" s="147"/>
      <c r="D21" s="146"/>
      <c r="E21" s="224"/>
      <c r="F21" s="224"/>
      <c r="G21" s="224"/>
      <c r="H21" s="224"/>
      <c r="I21" s="224"/>
      <c r="J21" s="224"/>
      <c r="K21" s="224"/>
      <c r="L21" s="224"/>
      <c r="M21" s="224"/>
      <c r="N21" s="224"/>
      <c r="O21" s="146"/>
      <c r="P21" s="146"/>
      <c r="Q21" s="139"/>
    </row>
    <row r="22" spans="2:17" ht="25" customHeight="1" x14ac:dyDescent="0.35">
      <c r="B22" s="139"/>
      <c r="C22" s="147">
        <v>4</v>
      </c>
      <c r="D22" s="152" t="s">
        <v>250</v>
      </c>
      <c r="E22" s="146"/>
      <c r="F22" s="146"/>
      <c r="G22" s="146"/>
      <c r="H22" s="146"/>
      <c r="I22" s="146"/>
      <c r="J22" s="146"/>
      <c r="K22" s="146"/>
      <c r="L22" s="146"/>
      <c r="M22" s="146"/>
      <c r="N22" s="146"/>
      <c r="O22" s="146"/>
      <c r="P22" s="146"/>
      <c r="Q22" s="139"/>
    </row>
    <row r="23" spans="2:17" ht="25" customHeight="1" x14ac:dyDescent="0.35">
      <c r="B23" s="139"/>
      <c r="C23" s="147"/>
      <c r="D23" s="153" t="s">
        <v>241</v>
      </c>
      <c r="E23" s="146" t="s">
        <v>251</v>
      </c>
      <c r="F23" s="146"/>
      <c r="G23" s="146"/>
      <c r="H23" s="146"/>
      <c r="I23" s="146"/>
      <c r="J23" s="146"/>
      <c r="K23" s="146"/>
      <c r="L23" s="146"/>
      <c r="M23" s="146"/>
      <c r="N23" s="146"/>
      <c r="O23" s="146"/>
      <c r="P23" s="146"/>
      <c r="Q23" s="139"/>
    </row>
    <row r="24" spans="2:17" ht="25" customHeight="1" x14ac:dyDescent="0.35">
      <c r="B24" s="139"/>
      <c r="C24" s="147"/>
      <c r="D24" s="153" t="s">
        <v>241</v>
      </c>
      <c r="E24" s="146" t="s">
        <v>252</v>
      </c>
      <c r="F24" s="146"/>
      <c r="G24" s="146"/>
      <c r="H24" s="146"/>
      <c r="I24" s="146"/>
      <c r="J24" s="146"/>
      <c r="K24" s="146"/>
      <c r="L24" s="146"/>
      <c r="M24" s="146"/>
      <c r="N24" s="146"/>
      <c r="O24" s="146"/>
      <c r="P24" s="146"/>
      <c r="Q24" s="139"/>
    </row>
    <row r="25" spans="2:17" ht="25" customHeight="1" x14ac:dyDescent="0.35">
      <c r="B25" s="139"/>
      <c r="C25" s="147"/>
      <c r="D25" s="153" t="s">
        <v>241</v>
      </c>
      <c r="E25" s="146" t="s">
        <v>253</v>
      </c>
      <c r="F25" s="146"/>
      <c r="G25" s="146"/>
      <c r="H25" s="146"/>
      <c r="I25" s="146"/>
      <c r="J25" s="146"/>
      <c r="K25" s="146"/>
      <c r="L25" s="146"/>
      <c r="M25" s="146"/>
      <c r="N25" s="146"/>
      <c r="O25" s="146"/>
      <c r="P25" s="146"/>
      <c r="Q25" s="139"/>
    </row>
    <row r="26" spans="2:17" ht="25" customHeight="1" x14ac:dyDescent="0.35">
      <c r="B26" s="139"/>
      <c r="C26" s="147"/>
      <c r="D26" s="153" t="s">
        <v>241</v>
      </c>
      <c r="E26" s="146" t="s">
        <v>254</v>
      </c>
      <c r="F26" s="146"/>
      <c r="G26" s="146"/>
      <c r="H26" s="146"/>
      <c r="I26" s="146"/>
      <c r="J26" s="146"/>
      <c r="K26" s="146"/>
      <c r="L26" s="146"/>
      <c r="M26" s="146"/>
      <c r="N26" s="146"/>
      <c r="O26" s="146"/>
      <c r="P26" s="146"/>
      <c r="Q26" s="139"/>
    </row>
    <row r="27" spans="2:17" ht="25" customHeight="1" x14ac:dyDescent="0.35">
      <c r="B27" s="139"/>
      <c r="C27" s="147"/>
      <c r="D27" s="146"/>
      <c r="E27" s="146"/>
      <c r="F27" s="146"/>
      <c r="G27" s="146"/>
      <c r="H27" s="146"/>
      <c r="I27" s="146"/>
      <c r="J27" s="146"/>
      <c r="K27" s="146"/>
      <c r="L27" s="146"/>
      <c r="M27" s="146"/>
      <c r="N27" s="146"/>
      <c r="O27" s="146"/>
      <c r="P27" s="146"/>
      <c r="Q27" s="139"/>
    </row>
    <row r="28" spans="2:17" ht="25" customHeight="1" x14ac:dyDescent="0.35">
      <c r="B28" s="139"/>
      <c r="C28" s="144">
        <v>4</v>
      </c>
      <c r="D28" s="151" t="s">
        <v>255</v>
      </c>
      <c r="E28" s="146"/>
      <c r="F28" s="146"/>
      <c r="G28" s="146"/>
      <c r="H28" s="146"/>
      <c r="I28" s="146"/>
      <c r="J28" s="146"/>
      <c r="K28" s="146"/>
      <c r="L28" s="146"/>
      <c r="M28" s="146"/>
      <c r="N28" s="146"/>
      <c r="O28" s="146"/>
      <c r="P28" s="146"/>
      <c r="Q28" s="139"/>
    </row>
    <row r="29" spans="2:17" ht="25" customHeight="1" x14ac:dyDescent="0.35">
      <c r="B29" s="139"/>
      <c r="C29" s="147"/>
      <c r="D29" s="219" t="s">
        <v>256</v>
      </c>
      <c r="E29" s="219"/>
      <c r="F29" s="219"/>
      <c r="G29" s="219"/>
      <c r="H29" s="219"/>
      <c r="I29" s="219"/>
      <c r="J29" s="219"/>
      <c r="K29" s="219"/>
      <c r="L29" s="219"/>
      <c r="M29" s="219"/>
      <c r="N29" s="219"/>
      <c r="O29" s="219"/>
      <c r="P29" s="146"/>
      <c r="Q29" s="139"/>
    </row>
    <row r="30" spans="2:17" ht="25" customHeight="1" x14ac:dyDescent="0.35">
      <c r="B30" s="139"/>
      <c r="C30" s="147"/>
      <c r="D30" s="219"/>
      <c r="E30" s="219"/>
      <c r="F30" s="219"/>
      <c r="G30" s="219"/>
      <c r="H30" s="219"/>
      <c r="I30" s="219"/>
      <c r="J30" s="219"/>
      <c r="K30" s="219"/>
      <c r="L30" s="219"/>
      <c r="M30" s="219"/>
      <c r="N30" s="219"/>
      <c r="O30" s="219"/>
      <c r="P30" s="146"/>
      <c r="Q30" s="139"/>
    </row>
    <row r="31" spans="2:17" ht="25" customHeight="1" x14ac:dyDescent="0.35">
      <c r="B31" s="139"/>
      <c r="C31" s="147"/>
      <c r="D31" s="220" t="s">
        <v>257</v>
      </c>
      <c r="E31" s="220"/>
      <c r="F31" s="220"/>
      <c r="G31" s="220"/>
      <c r="H31" s="220"/>
      <c r="I31" s="220"/>
      <c r="J31" s="220"/>
      <c r="K31" s="220"/>
      <c r="L31" s="220"/>
      <c r="M31" s="220"/>
      <c r="N31" s="220"/>
      <c r="O31" s="220"/>
      <c r="P31" s="146"/>
      <c r="Q31" s="139"/>
    </row>
    <row r="32" spans="2:17" ht="25" customHeight="1" x14ac:dyDescent="0.35">
      <c r="B32" s="139"/>
      <c r="C32" s="147"/>
      <c r="D32" s="220"/>
      <c r="E32" s="220"/>
      <c r="F32" s="220"/>
      <c r="G32" s="220"/>
      <c r="H32" s="220"/>
      <c r="I32" s="220"/>
      <c r="J32" s="220"/>
      <c r="K32" s="220"/>
      <c r="L32" s="220"/>
      <c r="M32" s="220"/>
      <c r="N32" s="220"/>
      <c r="O32" s="220"/>
      <c r="P32" s="146"/>
      <c r="Q32" s="139"/>
    </row>
    <row r="33" spans="2:17" ht="25" customHeight="1" x14ac:dyDescent="0.35">
      <c r="B33" s="139"/>
      <c r="C33" s="147"/>
      <c r="D33" s="220" t="s">
        <v>258</v>
      </c>
      <c r="E33" s="220"/>
      <c r="F33" s="220"/>
      <c r="G33" s="220"/>
      <c r="H33" s="220"/>
      <c r="I33" s="220"/>
      <c r="J33" s="220"/>
      <c r="K33" s="220"/>
      <c r="L33" s="220"/>
      <c r="M33" s="220"/>
      <c r="N33" s="220"/>
      <c r="O33" s="220"/>
      <c r="P33" s="146"/>
      <c r="Q33" s="139"/>
    </row>
    <row r="34" spans="2:17" ht="25" customHeight="1" x14ac:dyDescent="0.35">
      <c r="B34" s="139"/>
      <c r="C34" s="147"/>
      <c r="D34" s="220"/>
      <c r="E34" s="220"/>
      <c r="F34" s="220"/>
      <c r="G34" s="220"/>
      <c r="H34" s="220"/>
      <c r="I34" s="220"/>
      <c r="J34" s="220"/>
      <c r="K34" s="220"/>
      <c r="L34" s="220"/>
      <c r="M34" s="220"/>
      <c r="N34" s="220"/>
      <c r="O34" s="220"/>
      <c r="P34" s="146"/>
      <c r="Q34" s="139"/>
    </row>
    <row r="35" spans="2:17" ht="25" customHeight="1" x14ac:dyDescent="0.35">
      <c r="B35" s="139"/>
      <c r="C35" s="147"/>
      <c r="D35" s="146"/>
      <c r="E35" s="146"/>
      <c r="F35" s="146"/>
      <c r="G35" s="146"/>
      <c r="H35" s="146"/>
      <c r="I35" s="146"/>
      <c r="J35" s="146"/>
      <c r="K35" s="146"/>
      <c r="L35" s="146"/>
      <c r="M35" s="146"/>
      <c r="N35" s="146"/>
      <c r="O35" s="146"/>
      <c r="P35" s="146"/>
      <c r="Q35" s="139"/>
    </row>
    <row r="36" spans="2:17" ht="25" customHeight="1" x14ac:dyDescent="0.35">
      <c r="B36" s="139"/>
      <c r="C36" s="155"/>
      <c r="D36" s="156"/>
      <c r="E36" s="156"/>
      <c r="F36" s="156"/>
      <c r="G36" s="156"/>
      <c r="H36" s="156"/>
      <c r="I36" s="156"/>
      <c r="J36" s="156"/>
      <c r="K36" s="156"/>
      <c r="L36" s="156"/>
      <c r="M36" s="156"/>
      <c r="N36" s="156"/>
      <c r="O36" s="156"/>
      <c r="P36" s="156"/>
      <c r="Q36" s="139"/>
    </row>
    <row r="37" spans="2:17" ht="25" customHeight="1" x14ac:dyDescent="0.35">
      <c r="B37" s="139"/>
      <c r="C37" s="155"/>
      <c r="D37" s="156"/>
      <c r="E37" s="156"/>
      <c r="F37" s="156"/>
      <c r="G37" s="156"/>
      <c r="H37" s="156"/>
      <c r="I37" s="156"/>
      <c r="J37" s="156"/>
      <c r="K37" s="156"/>
      <c r="L37" s="156"/>
      <c r="M37" s="156"/>
      <c r="N37" s="156"/>
      <c r="O37" s="156"/>
      <c r="P37" s="156"/>
      <c r="Q37" s="139"/>
    </row>
    <row r="38" spans="2:17" ht="25" customHeight="1" x14ac:dyDescent="0.35">
      <c r="B38" s="139"/>
      <c r="C38" s="155"/>
      <c r="D38" s="156"/>
      <c r="E38" s="156"/>
      <c r="F38" s="156"/>
      <c r="G38" s="156"/>
      <c r="H38" s="156"/>
      <c r="I38" s="156"/>
      <c r="J38" s="156"/>
      <c r="K38" s="156"/>
      <c r="L38" s="156"/>
      <c r="M38" s="156"/>
      <c r="N38" s="156"/>
      <c r="O38" s="156"/>
      <c r="P38" s="156"/>
      <c r="Q38" s="139"/>
    </row>
    <row r="39" spans="2:17" ht="25" customHeight="1" x14ac:dyDescent="0.35">
      <c r="B39" s="139"/>
      <c r="C39" s="155"/>
      <c r="D39" s="156"/>
      <c r="E39" s="156"/>
      <c r="F39" s="156"/>
      <c r="G39" s="156"/>
      <c r="H39" s="156"/>
      <c r="I39" s="156"/>
      <c r="J39" s="156"/>
      <c r="K39" s="156"/>
      <c r="L39" s="156"/>
      <c r="M39" s="156"/>
      <c r="N39" s="156"/>
      <c r="O39" s="156"/>
      <c r="P39" s="156"/>
      <c r="Q39" s="139"/>
    </row>
    <row r="40" spans="2:17" ht="15" customHeight="1" x14ac:dyDescent="0.35">
      <c r="B40" s="139"/>
      <c r="C40" s="139"/>
      <c r="D40" s="139"/>
      <c r="E40" s="139"/>
      <c r="F40" s="139"/>
      <c r="G40" s="139"/>
      <c r="H40" s="139"/>
      <c r="I40" s="139"/>
      <c r="J40" s="139"/>
      <c r="K40" s="139"/>
      <c r="L40" s="139"/>
      <c r="M40" s="139"/>
      <c r="N40" s="139"/>
      <c r="O40" s="139"/>
      <c r="P40" s="139"/>
      <c r="Q40" s="139"/>
    </row>
  </sheetData>
  <sheetProtection algorithmName="SHA-512" hashValue="671w+bxtnX8RBaXjfQpRUR331W4gUJ48ItFnYrgMgIXK4JaFgJguGz5IFEx7bYj+KUT8ih/hG7O3HyaLM/c/Gw==" saltValue="meszlZwFMqGdCfBXorU3bA==" spinCount="100000" sheet="1" objects="1" scenarios="1"/>
  <mergeCells count="9">
    <mergeCell ref="D29:O30"/>
    <mergeCell ref="D31:O32"/>
    <mergeCell ref="D33:O34"/>
    <mergeCell ref="C2:D2"/>
    <mergeCell ref="E2:K2"/>
    <mergeCell ref="L2:P2"/>
    <mergeCell ref="D11:O12"/>
    <mergeCell ref="E19:O19"/>
    <mergeCell ref="E20:N2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B0BE3-69F6-4101-B798-AEE29F9BD013}">
  <sheetPr codeName="Sheet32">
    <tabColor rgb="FFDC2626"/>
  </sheetPr>
  <dimension ref="A1:N20"/>
  <sheetViews>
    <sheetView showGridLines="0" showRowColHeaders="0" topLeftCell="B2" workbookViewId="0"/>
  </sheetViews>
  <sheetFormatPr defaultColWidth="0" defaultRowHeight="14.5" customHeight="1" zeroHeight="1" x14ac:dyDescent="0.35"/>
  <cols>
    <col min="1" max="1" width="3.6328125" hidden="1" customWidth="1"/>
    <col min="2" max="2" width="80.6328125" customWidth="1"/>
    <col min="3" max="3" width="3.6328125" hidden="1" customWidth="1"/>
    <col min="4" max="14" width="0" hidden="1" customWidth="1"/>
    <col min="15" max="16384" width="8.7265625" hidden="1"/>
  </cols>
  <sheetData>
    <row r="1" spans="1:14" hidden="1" x14ac:dyDescent="0.35">
      <c r="A1" s="157">
        <v>1</v>
      </c>
    </row>
    <row r="2" spans="1:14" ht="40" customHeight="1" x14ac:dyDescent="0.35">
      <c r="B2" s="158" t="s">
        <v>259</v>
      </c>
    </row>
    <row r="3" spans="1:14" x14ac:dyDescent="0.35">
      <c r="B3" s="159"/>
    </row>
    <row r="4" spans="1:14" ht="18.5" x14ac:dyDescent="0.45">
      <c r="B4" s="160" t="s">
        <v>260</v>
      </c>
    </row>
    <row r="5" spans="1:14" x14ac:dyDescent="0.35">
      <c r="B5" s="159"/>
    </row>
    <row r="6" spans="1:14" x14ac:dyDescent="0.35">
      <c r="B6" s="161" t="s">
        <v>261</v>
      </c>
    </row>
    <row r="7" spans="1:14" x14ac:dyDescent="0.35">
      <c r="B7" s="161" t="s">
        <v>262</v>
      </c>
    </row>
    <row r="8" spans="1:14" x14ac:dyDescent="0.35">
      <c r="B8" s="161" t="s">
        <v>263</v>
      </c>
    </row>
    <row r="9" spans="1:14" x14ac:dyDescent="0.35">
      <c r="B9" s="159"/>
    </row>
    <row r="10" spans="1:14" x14ac:dyDescent="0.35">
      <c r="B10" s="162" t="s">
        <v>264</v>
      </c>
      <c r="N10" s="163">
        <f>N11</f>
        <v>1</v>
      </c>
    </row>
    <row r="11" spans="1:14" x14ac:dyDescent="0.35">
      <c r="B11" s="161" t="s">
        <v>265</v>
      </c>
      <c r="N11" s="163">
        <f>N12</f>
        <v>1</v>
      </c>
    </row>
    <row r="12" spans="1:14" x14ac:dyDescent="0.35">
      <c r="B12" s="161" t="s">
        <v>266</v>
      </c>
      <c r="N12" s="163">
        <v>1</v>
      </c>
    </row>
    <row r="13" spans="1:14" x14ac:dyDescent="0.35">
      <c r="B13" s="161" t="s">
        <v>267</v>
      </c>
    </row>
    <row r="14" spans="1:14" x14ac:dyDescent="0.35">
      <c r="B14" s="161" t="s">
        <v>268</v>
      </c>
    </row>
    <row r="15" spans="1:14" x14ac:dyDescent="0.35">
      <c r="B15" s="161" t="s">
        <v>269</v>
      </c>
    </row>
    <row r="16" spans="1:14" x14ac:dyDescent="0.35">
      <c r="B16" s="159"/>
    </row>
    <row r="17" spans="2:2" x14ac:dyDescent="0.35">
      <c r="B17" s="164" t="s">
        <v>270</v>
      </c>
    </row>
    <row r="18" spans="2:2" x14ac:dyDescent="0.35">
      <c r="B18" s="164" t="s">
        <v>271</v>
      </c>
    </row>
    <row r="19" spans="2:2" x14ac:dyDescent="0.35">
      <c r="B19" s="159"/>
    </row>
    <row r="20" spans="2:2" ht="24" customHeight="1" x14ac:dyDescent="0.35">
      <c r="B20" s="165" t="s">
        <v>272</v>
      </c>
    </row>
  </sheetData>
  <sheetProtection algorithmName="SHA-512" hashValue="YiK7Dgrmglie7/UQTa+pKnnuLJlAtYSKVBkXocJYx/r0av9CJhi/DEKWzRKjpCJhlMcsSciyd3GlrEFHFpCreQ==" saltValue="Rt/RLFVMwBV5tZFN3eThA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19 Phases</vt:lpstr>
      <vt:lpstr>Blank Template</vt:lpstr>
      <vt:lpstr>Instructions</vt:lpstr>
      <vt:lpstr>Free vs Premium</vt:lpstr>
      <vt:lpstr>License</vt:lpstr>
      <vt:lpstr>Bahnschrift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2026-05-07T15:59:39Z</dcterms:created>
  <dcterms:modified xsi:type="dcterms:W3CDTF">2026-05-07T22:06:15Z</dcterms:modified>
</cp:coreProperties>
</file>