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2.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mc:AlternateContent xmlns:mc="http://schemas.openxmlformats.org/markup-compatibility/2006">
    <mc:Choice Requires="x15">
      <x15ac:absPath xmlns:x15ac="http://schemas.microsoft.com/office/spreadsheetml/2010/11/ac" url="E:\MyDriveBang\ExcelX2024\Excelx Templates Posts\Project Plan Templates\ExportedTemplates\"/>
    </mc:Choice>
  </mc:AlternateContent>
  <xr:revisionPtr revIDLastSave="0" documentId="13_ncr:1_{541C0E88-C49C-479F-A97C-80334CA0C087}" xr6:coauthVersionLast="47" xr6:coauthVersionMax="47" xr10:uidLastSave="{00000000-0000-0000-0000-000000000000}"/>
  <bookViews>
    <workbookView xWindow="-110" yWindow="-110" windowWidth="38620" windowHeight="21100" xr2:uid="{2AE42CCB-252B-4C69-A5CE-C35AB1C75A97}"/>
  </bookViews>
  <sheets>
    <sheet name="14 Professional " sheetId="2" r:id="rId1"/>
    <sheet name="Blank Template" sheetId="3" r:id="rId2"/>
    <sheet name="Instructions" sheetId="4" r:id="rId3"/>
    <sheet name="Free vs Premium" sheetId="5" r:id="rId4"/>
    <sheet name="License" sheetId="6" r:id="rId5"/>
    <sheet name="Analysistabs" sheetId="7" state="veryHidden" r:id="rId6"/>
  </sheets>
  <definedNames>
    <definedName name="ANALYSISTABS" hidden="1">Analysistabs!$N$10</definedName>
    <definedName name="Bahnschrift">Instructions!$B$56:$C$57</definedName>
    <definedName name="_xlnm.Print_Area" localSheetId="0" hidden="1">'14 Professional '!$B$2:$AU$49</definedName>
    <definedName name="_xlnm.Print_Area" localSheetId="1" hidden="1">'Blank Template'!$B$2:$AU$49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2"/>
    </ext>
  </extLst>
</workbook>
</file>

<file path=xl/calcChain.xml><?xml version="1.0" encoding="utf-8"?>
<calcChain xmlns="http://schemas.openxmlformats.org/spreadsheetml/2006/main">
  <c r="N11" i="7" l="1"/>
  <c r="N10" i="7"/>
  <c r="I34" i="3" s="1"/>
  <c r="J43" i="3"/>
  <c r="K43" i="3" s="1"/>
  <c r="I43" i="3"/>
  <c r="J42" i="3"/>
  <c r="K42" i="3" s="1"/>
  <c r="I42" i="3"/>
  <c r="J41" i="3"/>
  <c r="K41" i="3" s="1"/>
  <c r="I41" i="3"/>
  <c r="J40" i="3"/>
  <c r="K40" i="3" s="1"/>
  <c r="I40" i="3"/>
  <c r="J39" i="3"/>
  <c r="K39" i="3" s="1"/>
  <c r="I39" i="3"/>
  <c r="J38" i="3"/>
  <c r="K38" i="3" s="1"/>
  <c r="J37" i="3"/>
  <c r="K37" i="3" s="1"/>
  <c r="I37" i="3"/>
  <c r="J36" i="3"/>
  <c r="K36" i="3" s="1"/>
  <c r="I36" i="3"/>
  <c r="J35" i="3"/>
  <c r="K35" i="3" s="1"/>
  <c r="I35" i="3"/>
  <c r="J34" i="3"/>
  <c r="K34" i="3" s="1"/>
  <c r="J33" i="3"/>
  <c r="K33" i="3" s="1"/>
  <c r="I33" i="3"/>
  <c r="J32" i="3"/>
  <c r="K32" i="3" s="1"/>
  <c r="J31" i="3"/>
  <c r="K31" i="3" s="1"/>
  <c r="I31" i="3"/>
  <c r="J30" i="3"/>
  <c r="K30" i="3" s="1"/>
  <c r="I30" i="3"/>
  <c r="J29" i="3"/>
  <c r="K29" i="3" s="1"/>
  <c r="I29" i="3"/>
  <c r="J28" i="3"/>
  <c r="K28" i="3" s="1"/>
  <c r="I28" i="3"/>
  <c r="J27" i="3"/>
  <c r="K27" i="3" s="1"/>
  <c r="I27" i="3"/>
  <c r="J26" i="3"/>
  <c r="K26" i="3" s="1"/>
  <c r="I26" i="3"/>
  <c r="J25" i="3"/>
  <c r="K25" i="3" s="1"/>
  <c r="I25" i="3"/>
  <c r="J24" i="3"/>
  <c r="K24" i="3" s="1"/>
  <c r="I24" i="3"/>
  <c r="I23" i="3"/>
  <c r="J22" i="3"/>
  <c r="K22" i="3" s="1"/>
  <c r="I22" i="3"/>
  <c r="J21" i="3"/>
  <c r="K21" i="3" s="1"/>
  <c r="I21" i="3"/>
  <c r="J20" i="3"/>
  <c r="K20" i="3" s="1"/>
  <c r="I20" i="3"/>
  <c r="J19" i="3"/>
  <c r="K19" i="3" s="1"/>
  <c r="I19" i="3"/>
  <c r="J18" i="3"/>
  <c r="K18" i="3" s="1"/>
  <c r="I18" i="3"/>
  <c r="J17" i="3"/>
  <c r="K17" i="3" s="1"/>
  <c r="I17" i="3"/>
  <c r="AQ8" i="3" s="1"/>
  <c r="J16" i="3"/>
  <c r="K16" i="3" s="1"/>
  <c r="I16" i="3"/>
  <c r="J15" i="3"/>
  <c r="K15" i="3" s="1"/>
  <c r="I15" i="3"/>
  <c r="AQ9" i="3" s="1"/>
  <c r="J14" i="3"/>
  <c r="I14" i="3"/>
  <c r="C4" i="3"/>
  <c r="M3" i="3"/>
  <c r="AU2" i="3"/>
  <c r="AU4" i="3" s="1"/>
  <c r="J43" i="2"/>
  <c r="K43" i="2" s="1"/>
  <c r="I43" i="2"/>
  <c r="J42" i="2"/>
  <c r="K42" i="2" s="1"/>
  <c r="I42" i="2"/>
  <c r="J41" i="2"/>
  <c r="K41" i="2" s="1"/>
  <c r="I41" i="2"/>
  <c r="J40" i="2"/>
  <c r="K40" i="2" s="1"/>
  <c r="I40" i="2"/>
  <c r="J39" i="2"/>
  <c r="K39" i="2" s="1"/>
  <c r="I39" i="2"/>
  <c r="J38" i="2"/>
  <c r="K38" i="2" s="1"/>
  <c r="J37" i="2"/>
  <c r="K37" i="2" s="1"/>
  <c r="I37" i="2"/>
  <c r="J36" i="2"/>
  <c r="K36" i="2" s="1"/>
  <c r="I36" i="2"/>
  <c r="J35" i="2"/>
  <c r="K35" i="2" s="1"/>
  <c r="I35" i="2"/>
  <c r="I34" i="2"/>
  <c r="J33" i="2"/>
  <c r="K33" i="2" s="1"/>
  <c r="I33" i="2"/>
  <c r="J32" i="2"/>
  <c r="K32" i="2" s="1"/>
  <c r="J31" i="2"/>
  <c r="K31" i="2" s="1"/>
  <c r="I31" i="2"/>
  <c r="J30" i="2"/>
  <c r="K30" i="2" s="1"/>
  <c r="I30" i="2"/>
  <c r="J29" i="2"/>
  <c r="K29" i="2" s="1"/>
  <c r="I29" i="2"/>
  <c r="J28" i="2"/>
  <c r="K28" i="2" s="1"/>
  <c r="I28" i="2"/>
  <c r="J27" i="2"/>
  <c r="K27" i="2" s="1"/>
  <c r="I27" i="2"/>
  <c r="J26" i="2"/>
  <c r="K26" i="2" s="1"/>
  <c r="I26" i="2"/>
  <c r="J25" i="2"/>
  <c r="K25" i="2" s="1"/>
  <c r="I25" i="2"/>
  <c r="J24" i="2"/>
  <c r="K24" i="2" s="1"/>
  <c r="J23" i="2"/>
  <c r="K23" i="2" s="1"/>
  <c r="I23" i="2"/>
  <c r="J22" i="2"/>
  <c r="K22" i="2" s="1"/>
  <c r="I22" i="2"/>
  <c r="J21" i="2"/>
  <c r="K21" i="2" s="1"/>
  <c r="I21" i="2"/>
  <c r="J20" i="2"/>
  <c r="K20" i="2" s="1"/>
  <c r="I20" i="2"/>
  <c r="J19" i="2"/>
  <c r="K19" i="2" s="1"/>
  <c r="I19" i="2"/>
  <c r="J18" i="2"/>
  <c r="K18" i="2" s="1"/>
  <c r="I18" i="2"/>
  <c r="J17" i="2"/>
  <c r="K17" i="2" s="1"/>
  <c r="I17" i="2"/>
  <c r="J16" i="2"/>
  <c r="K16" i="2" s="1"/>
  <c r="I16" i="2"/>
  <c r="J15" i="2"/>
  <c r="K15" i="2" s="1"/>
  <c r="I15" i="2"/>
  <c r="J14" i="2"/>
  <c r="K14" i="2" s="1"/>
  <c r="C4" i="2"/>
  <c r="M3" i="2"/>
  <c r="AU2" i="2"/>
  <c r="AR2" i="2" s="1"/>
  <c r="I14" i="2" l="1"/>
  <c r="I24" i="2"/>
  <c r="J34" i="2"/>
  <c r="K34" i="2" s="1"/>
  <c r="J23" i="3"/>
  <c r="K23" i="3" s="1"/>
  <c r="M13" i="3"/>
  <c r="N13" i="3" s="1"/>
  <c r="K6" i="3"/>
  <c r="AQ7" i="3"/>
  <c r="T3" i="3"/>
  <c r="AQ8" i="2"/>
  <c r="AA3" i="3"/>
  <c r="K7" i="2"/>
  <c r="K14" i="3"/>
  <c r="K7" i="3" s="1"/>
  <c r="AR2" i="3"/>
  <c r="AH3" i="3"/>
  <c r="K9" i="2"/>
  <c r="J9" i="2" s="1"/>
  <c r="M13" i="2"/>
  <c r="AU4" i="2"/>
  <c r="AH3" i="2"/>
  <c r="K6" i="2"/>
  <c r="K8" i="2" s="1"/>
  <c r="AA3" i="2"/>
  <c r="AQ9" i="2"/>
  <c r="T3" i="2"/>
  <c r="AQ7" i="2"/>
  <c r="M12" i="3" l="1"/>
  <c r="M11" i="3"/>
  <c r="O13" i="3"/>
  <c r="N12" i="3"/>
  <c r="K9" i="3"/>
  <c r="J9" i="3" s="1"/>
  <c r="K8" i="3"/>
  <c r="N13" i="2"/>
  <c r="M12" i="2"/>
  <c r="M11" i="2"/>
  <c r="P13" i="3" l="1"/>
  <c r="O12" i="3"/>
  <c r="N12" i="2"/>
  <c r="O13" i="2"/>
  <c r="P12" i="3" l="1"/>
  <c r="Q13" i="3"/>
  <c r="O12" i="2"/>
  <c r="P13" i="2"/>
  <c r="Q12" i="3" l="1"/>
  <c r="R13" i="3"/>
  <c r="Q13" i="2"/>
  <c r="P12" i="2"/>
  <c r="S13" i="3" l="1"/>
  <c r="R12" i="3"/>
  <c r="Q12" i="2"/>
  <c r="R13" i="2"/>
  <c r="S12" i="3" l="1"/>
  <c r="T13" i="3"/>
  <c r="S13" i="2"/>
  <c r="R12" i="2"/>
  <c r="T11" i="3" l="1"/>
  <c r="U13" i="3"/>
  <c r="T12" i="3"/>
  <c r="T13" i="2"/>
  <c r="S12" i="2"/>
  <c r="V13" i="3" l="1"/>
  <c r="U12" i="3"/>
  <c r="T12" i="2"/>
  <c r="U13" i="2"/>
  <c r="T11" i="2"/>
  <c r="V12" i="3" l="1"/>
  <c r="W13" i="3"/>
  <c r="U12" i="2"/>
  <c r="V13" i="2"/>
  <c r="X13" i="3" l="1"/>
  <c r="W12" i="3"/>
  <c r="V12" i="2"/>
  <c r="W13" i="2"/>
  <c r="X12" i="3" l="1"/>
  <c r="Y13" i="3"/>
  <c r="W12" i="2"/>
  <c r="X13" i="2"/>
  <c r="Y12" i="3" l="1"/>
  <c r="Z13" i="3"/>
  <c r="X12" i="2"/>
  <c r="Y13" i="2"/>
  <c r="Z12" i="3" l="1"/>
  <c r="AA13" i="3"/>
  <c r="Y12" i="2"/>
  <c r="Z13" i="2"/>
  <c r="AA11" i="3" l="1"/>
  <c r="AA12" i="3"/>
  <c r="AB13" i="3"/>
  <c r="AA13" i="2"/>
  <c r="Z12" i="2"/>
  <c r="AB12" i="3" l="1"/>
  <c r="AC13" i="3"/>
  <c r="AB13" i="2"/>
  <c r="AA12" i="2"/>
  <c r="AA11" i="2"/>
  <c r="AC12" i="3" l="1"/>
  <c r="AD13" i="3"/>
  <c r="AC13" i="2"/>
  <c r="AB12" i="2"/>
  <c r="AD12" i="3" l="1"/>
  <c r="AE13" i="3"/>
  <c r="AD13" i="2"/>
  <c r="AC12" i="2"/>
  <c r="AF13" i="3" l="1"/>
  <c r="AE12" i="3"/>
  <c r="AE13" i="2"/>
  <c r="AD12" i="2"/>
  <c r="AG13" i="3" l="1"/>
  <c r="AF12" i="3"/>
  <c r="AE12" i="2"/>
  <c r="AF13" i="2"/>
  <c r="AH13" i="3" l="1"/>
  <c r="AG12" i="3"/>
  <c r="AF12" i="2"/>
  <c r="AG13" i="2"/>
  <c r="AI13" i="3" l="1"/>
  <c r="AH11" i="3"/>
  <c r="AH12" i="3"/>
  <c r="AH13" i="2"/>
  <c r="AG12" i="2"/>
  <c r="AI12" i="3" l="1"/>
  <c r="AJ13" i="3"/>
  <c r="AH11" i="2"/>
  <c r="AH12" i="2"/>
  <c r="AI13" i="2"/>
  <c r="AK13" i="3" l="1"/>
  <c r="AJ12" i="3"/>
  <c r="AI12" i="2"/>
  <c r="AJ13" i="2"/>
  <c r="AK12" i="3" l="1"/>
  <c r="AL13" i="3"/>
  <c r="AJ12" i="2"/>
  <c r="AK13" i="2"/>
  <c r="AL12" i="3" l="1"/>
  <c r="AM13" i="3"/>
  <c r="AK12" i="2"/>
  <c r="AL13" i="2"/>
  <c r="AM12" i="3" l="1"/>
  <c r="AN13" i="3"/>
  <c r="AM13" i="2"/>
  <c r="AL12" i="2"/>
  <c r="AN12" i="3" l="1"/>
  <c r="AO13" i="3"/>
  <c r="AN13" i="2"/>
  <c r="AM12" i="2"/>
  <c r="AP13" i="3" l="1"/>
  <c r="AO11" i="3"/>
  <c r="AO12" i="3"/>
  <c r="AO13" i="2"/>
  <c r="AN12" i="2"/>
  <c r="AQ13" i="3" l="1"/>
  <c r="AP12" i="3"/>
  <c r="AO12" i="2"/>
  <c r="AP13" i="2"/>
  <c r="AO11" i="2"/>
  <c r="AR13" i="3" l="1"/>
  <c r="AQ12" i="3"/>
  <c r="AP12" i="2"/>
  <c r="AQ13" i="2"/>
  <c r="AR12" i="3" l="1"/>
  <c r="AS13" i="3"/>
  <c r="AQ12" i="2"/>
  <c r="AR13" i="2"/>
  <c r="AS12" i="3" l="1"/>
  <c r="AT13" i="3"/>
  <c r="AR12" i="2"/>
  <c r="AS13" i="2"/>
  <c r="AT12" i="3" l="1"/>
  <c r="AU13" i="3"/>
  <c r="AU12" i="3" s="1"/>
  <c r="AS12" i="2"/>
  <c r="AT13" i="2"/>
  <c r="AU13" i="2" l="1"/>
  <c r="AU12" i="2" s="1"/>
  <c r="AT12" i="2"/>
</calcChain>
</file>

<file path=xl/sharedStrings.xml><?xml version="1.0" encoding="utf-8"?>
<sst xmlns="http://schemas.openxmlformats.org/spreadsheetml/2006/main" count="362" uniqueCount="238">
  <si>
    <t>Professional Project Plan</t>
  </si>
  <si>
    <t xml:space="preserve">TOTAL TASKS	</t>
  </si>
  <si>
    <t>COMPLETED</t>
  </si>
  <si>
    <t>IN PROGRESS</t>
  </si>
  <si>
    <t>NOT STARTED</t>
  </si>
  <si>
    <r>
      <rPr>
        <b/>
        <sz val="20"/>
        <color rgb="FF14506E"/>
        <rFont val="Aptos Display"/>
        <family val="2"/>
        <scheme val="major"/>
      </rPr>
      <t>🎢</t>
    </r>
    <r>
      <rPr>
        <b/>
        <sz val="12"/>
        <color rgb="FF14506E"/>
        <rFont val="Aptos Display"/>
        <family val="2"/>
        <scheme val="major"/>
      </rPr>
      <t xml:space="preserve">
Overall
Progress</t>
    </r>
  </si>
  <si>
    <t>Executive Roadmap: WBS-structured corporate initiative</t>
  </si>
  <si>
    <t>Project
Details</t>
  </si>
  <si>
    <t>Project Name</t>
  </si>
  <si>
    <t>Project Vanguard: Global Supply Chain Optimization</t>
  </si>
  <si>
    <t>Program</t>
  </si>
  <si>
    <t>Operational Excellence FY26</t>
  </si>
  <si>
    <t>Start Date</t>
  </si>
  <si>
    <t>🎯
Project
Objective</t>
  </si>
  <si>
    <t>Optimize global supply chain across 4 distribution centers and 12 supplier contracts. Implement demand forecasting, warehouse automation, and real-time tracking to reduce lead time by 30% and cut logistics costs by $2.1M annually.</t>
  </si>
  <si>
    <t>Project Manager</t>
  </si>
  <si>
    <t>Harrison Cole</t>
  </si>
  <si>
    <t>Methodology</t>
  </si>
  <si>
    <t>Waterfall (PMBOK)</t>
  </si>
  <si>
    <t>End Date</t>
  </si>
  <si>
    <t>Completed</t>
  </si>
  <si>
    <t>Department</t>
  </si>
  <si>
    <t>Operations &amp; Logistics</t>
  </si>
  <si>
    <t>Created On</t>
  </si>
  <si>
    <t>Budget</t>
  </si>
  <si>
    <t>Duration</t>
  </si>
  <si>
    <t>In progress</t>
  </si>
  <si>
    <t>Created By</t>
  </si>
  <si>
    <t>Last Updated</t>
  </si>
  <si>
    <t>Complexity</t>
  </si>
  <si>
    <t>High</t>
  </si>
  <si>
    <t>Not started</t>
  </si>
  <si>
    <t>Task Table</t>
  </si>
  <si>
    <t>WBS</t>
  </si>
  <si>
    <t>Phase/Task Name</t>
  </si>
  <si>
    <t>Assigned To</t>
  </si>
  <si>
    <t>Predecessor</t>
  </si>
  <si>
    <t>Progress</t>
  </si>
  <si>
    <t>Status</t>
  </si>
  <si>
    <t>Planned Start</t>
  </si>
  <si>
    <t>Planned End</t>
  </si>
  <si>
    <t>PHASE 1: INITIATION &amp; EXECUTIVE CHARTER</t>
  </si>
  <si>
    <t>1.1</t>
  </si>
  <si>
    <t xml:space="preserve">  Define strategic objectives &amp; business case</t>
  </si>
  <si>
    <t>1.2</t>
  </si>
  <si>
    <t xml:space="preserve">  Executive stakeholder alignment meetings</t>
  </si>
  <si>
    <t>1.3</t>
  </si>
  <si>
    <t xml:space="preserve">  Supply chain maturity assessment</t>
  </si>
  <si>
    <t>Elena Vasquez</t>
  </si>
  <si>
    <t>1.4</t>
  </si>
  <si>
    <t xml:space="preserve">  Board presentation &amp; funding approval</t>
  </si>
  <si>
    <t>1.5</t>
  </si>
  <si>
    <t xml:space="preserve">  Project kick-off with global team</t>
  </si>
  <si>
    <t>PHASE 2: PLANNING &amp; ANALYSIS</t>
  </si>
  <si>
    <t>2.1</t>
  </si>
  <si>
    <t xml:space="preserve">  Create WBS &amp; work package definitions</t>
  </si>
  <si>
    <t>Kenji Tanaka</t>
  </si>
  <si>
    <t>2.2</t>
  </si>
  <si>
    <t xml:space="preserve">  Develop integrated project schedule</t>
  </si>
  <si>
    <t>2.3</t>
  </si>
  <si>
    <t xml:space="preserve">  Risk assessment &amp; contingency planning</t>
  </si>
  <si>
    <t>2.4</t>
  </si>
  <si>
    <t xml:space="preserve">  Resource plan, RACI &amp; governance model</t>
  </si>
  <si>
    <t>2.5</t>
  </si>
  <si>
    <t xml:space="preserve">  Supplier evaluation &amp; contract analysis</t>
  </si>
  <si>
    <t>PHASE 3: EXECUTION &amp; IMPLEMENTATION</t>
  </si>
  <si>
    <t>3.1</t>
  </si>
  <si>
    <t xml:space="preserve">  Demand forecasting model development</t>
  </si>
  <si>
    <t>3.2</t>
  </si>
  <si>
    <t xml:space="preserve">  Warehouse automation system design</t>
  </si>
  <si>
    <t>Marcus Webb</t>
  </si>
  <si>
    <t>3.3</t>
  </si>
  <si>
    <t xml:space="preserve">  Real-time tracking platform integration</t>
  </si>
  <si>
    <t>3.4</t>
  </si>
  <si>
    <t xml:space="preserve">  Supplier portal build &amp; onboarding</t>
  </si>
  <si>
    <t>3.5</t>
  </si>
  <si>
    <t xml:space="preserve">  Distribution center process redesign</t>
  </si>
  <si>
    <t>3.6</t>
  </si>
  <si>
    <t xml:space="preserve">  Change management &amp; training curriculum</t>
  </si>
  <si>
    <t>PHASE 4: TESTING &amp; QUALITY ASSURANCE</t>
  </si>
  <si>
    <t>4.1</t>
  </si>
  <si>
    <t xml:space="preserve">  System integration testing (all modules)</t>
  </si>
  <si>
    <t>4.2</t>
  </si>
  <si>
    <t xml:space="preserve">  Pilot run — Distribution Center West</t>
  </si>
  <si>
    <t>4.3</t>
  </si>
  <si>
    <t xml:space="preserve">  User acceptance testing with operations</t>
  </si>
  <si>
    <t>4.4</t>
  </si>
  <si>
    <t xml:space="preserve">  Defect resolution &amp; regression testing</t>
  </si>
  <si>
    <t>4.5</t>
  </si>
  <si>
    <t xml:space="preserve">  Compliance &amp; regulatory audit</t>
  </si>
  <si>
    <t>PHASE 5: DEPLOYMENT &amp; STRATEGIC CLOSURE</t>
  </si>
  <si>
    <t>5.1</t>
  </si>
  <si>
    <t xml:space="preserve">  Executive training &amp; leadership briefing</t>
  </si>
  <si>
    <t>5.2</t>
  </si>
  <si>
    <t xml:space="preserve">  Full production rollout (all 4 centers)</t>
  </si>
  <si>
    <t>5.3</t>
  </si>
  <si>
    <t xml:space="preserve">  Hypercare support &amp; performance monitoring</t>
  </si>
  <si>
    <t>5.4</t>
  </si>
  <si>
    <t xml:space="preserve">  Executive review, lessons learned &amp; closure</t>
  </si>
  <si>
    <t>Professional Project Plan - Instructions</t>
  </si>
  <si>
    <t>FIELD</t>
  </si>
  <si>
    <t>WHAT TO ENTER</t>
  </si>
  <si>
    <t>Enter your project name (e.g., Website Redesign, ERP Migration).</t>
  </si>
  <si>
    <t>Name of the person managing this project.</t>
  </si>
  <si>
    <t>Your department or client name.</t>
  </si>
  <si>
    <t>Parent program or initiative name.</t>
  </si>
  <si>
    <t>Auto-calculated. Do not edit (grey cell).</t>
  </si>
  <si>
    <t>Days Left</t>
  </si>
  <si>
    <t>Project methodology (e.g., Waterfall, Agile, Hybrid).</t>
  </si>
  <si>
    <t>Total project budget (e.g., $150,000).</t>
  </si>
  <si>
    <t>Select from dropdown: High,Medium,Low</t>
  </si>
  <si>
    <t>🎯 Project Objective</t>
  </si>
  <si>
    <t>1-2 sentence project goal and measurable success criteria.</t>
  </si>
  <si>
    <t>Name of the person who created this plan.</t>
  </si>
  <si>
    <t>Date this plan was created (MM/DD/YYYY).</t>
  </si>
  <si>
    <t>Date of last update (MM/DD/YYYY).</t>
  </si>
  <si>
    <t>Task Table Columns</t>
  </si>
  <si>
    <t>Work Breakdown Structure number (e.g., 1.1, 2.3). Hierarchical.</t>
  </si>
  <si>
    <t>Clear, action-oriented task description.</t>
  </si>
  <si>
    <t>Team member responsible for this task.</t>
  </si>
  <si>
    <t>Task start date (MM/DD/YYYY).</t>
  </si>
  <si>
    <t>ID of the task that must finish before this one starts.</t>
  </si>
  <si>
    <t>Number of working days for this task.</t>
  </si>
  <si>
    <t>Enter manually (0% to 100%). Update daily.</t>
  </si>
  <si>
    <t>Auto-calculated. Do not edit.</t>
  </si>
  <si>
    <t>Gantt Chart</t>
  </si>
  <si>
    <t>Auto-generated from Start/End dates. Do not edit. Bars update automatically.</t>
  </si>
  <si>
    <t>Grey / Locked Cells</t>
  </si>
  <si>
    <t>Light grey cells</t>
  </si>
  <si>
    <t>Contain formulas - auto-calculated from your entries.</t>
  </si>
  <si>
    <t>Formula bar blank</t>
  </si>
  <si>
    <t>By design - formulas are hidden for protection.</t>
  </si>
  <si>
    <t>Cannot edit</t>
  </si>
  <si>
    <t>These cells are locked. Only white cells are editable.</t>
  </si>
  <si>
    <t>Tips</t>
  </si>
  <si>
    <t>Phase rows</t>
  </si>
  <si>
    <t>Bold colored rows are section headers. Enter tasks below them.</t>
  </si>
  <si>
    <t>Dropdowns</t>
  </si>
  <si>
    <t>Click cells with small arrows to see available options.</t>
  </si>
  <si>
    <t>Dates</t>
  </si>
  <si>
    <t>Use MM/DD/YYYY format for all date fields.</t>
  </si>
  <si>
    <t>Enter manually (0% to 100%). Update daily as work progresses.</t>
  </si>
  <si>
    <t>Auto-calculated from Progress. 100%=Completed, 1-99%=In progress, 0%=Not started.</t>
  </si>
  <si>
    <t>Save often</t>
  </si>
  <si>
    <t>File &gt; Save As to create backup versions.</t>
  </si>
  <si>
    <t>Need More Features?</t>
  </si>
  <si>
    <t>More tasks</t>
  </si>
  <si>
    <t>FREE version supports 25 tasks. Premium = unlimited tasks with auto-expanding rows.</t>
  </si>
  <si>
    <t>Longer Gantt</t>
  </si>
  <si>
    <t>FREE = 5-week Gantt. Premium = 9-week dynamic view with zoom in/out.</t>
  </si>
  <si>
    <t>Unlimited Projects</t>
  </si>
  <si>
    <t>Premium supports unlimited project sheets with one-click duplication.</t>
  </si>
  <si>
    <t>Fully Unlocked</t>
  </si>
  <si>
    <t>All cells editable. No locked sheets, no hidden formulas, no restrictions.</t>
  </si>
  <si>
    <t>Fully Customizable</t>
  </si>
  <si>
    <t>Easily customize colors, layout, and fields to suit any project type or industry.</t>
  </si>
  <si>
    <t>Get Premium Template</t>
  </si>
  <si>
    <t>Visit analysistabs.org/product/simple-multiple-project-tracking-template-excel/</t>
  </si>
  <si>
    <t>Excel PM Templates by PNRao | Excelx.com | Powered by Analysistabs®</t>
  </si>
  <si>
    <t>FREE vs PREMIUM COMPARISON</t>
  </si>
  <si>
    <t>Feature</t>
  </si>
  <si>
    <t>Free Template</t>
  </si>
  <si>
    <t>Premium Templates</t>
  </si>
  <si>
    <t>Project Scope</t>
  </si>
  <si>
    <t>Single Project Only</t>
  </si>
  <si>
    <t>Multiple &amp; Unlimited Projects</t>
  </si>
  <si>
    <t>Visual Themes</t>
  </si>
  <si>
    <t>Standard Light Mode</t>
  </si>
  <si>
    <t>Light &amp; Dark Mode</t>
  </si>
  <si>
    <t>Timeline View</t>
  </si>
  <si>
    <t>5-Week Static Sprint</t>
  </si>
  <si>
    <t>9-Week Dynamic View with Zoom In/Out</t>
  </si>
  <si>
    <t>Smart Filtering</t>
  </si>
  <si>
    <t>No Filtering</t>
  </si>
  <si>
    <r>
      <t xml:space="preserve">Filter by </t>
    </r>
    <r>
      <rPr>
        <b/>
        <sz val="14"/>
        <color theme="7" tint="-0.499984740745262"/>
        <rFont val="Aptos Narrow"/>
        <family val="2"/>
        <scheme val="minor"/>
      </rPr>
      <t xml:space="preserve">Project, Team Member, </t>
    </r>
    <r>
      <rPr>
        <sz val="14"/>
        <color theme="7" tint="-0.499984740745262"/>
        <rFont val="Aptos Narrow"/>
        <family val="2"/>
        <scheme val="minor"/>
      </rPr>
      <t xml:space="preserve">or </t>
    </r>
    <r>
      <rPr>
        <b/>
        <sz val="14"/>
        <color theme="7" tint="-0.499984740745262"/>
        <rFont val="Aptos Narrow"/>
        <family val="2"/>
        <scheme val="minor"/>
      </rPr>
      <t>Status</t>
    </r>
  </si>
  <si>
    <t>Edit Mode</t>
  </si>
  <si>
    <t>Standard Input</t>
  </si>
  <si>
    <t>One-Click Highlight for all Editable Cells</t>
  </si>
  <si>
    <t>Custom Schedules</t>
  </si>
  <si>
    <t>Standard Calendar</t>
  </si>
  <si>
    <t>Advanced Weekend &amp; Official Holiday Logic</t>
  </si>
  <si>
    <t>Resource Tracking</t>
  </si>
  <si>
    <t>Not Included</t>
  </si>
  <si>
    <t>Resource Active Workload Heatmap</t>
  </si>
  <si>
    <t>Timeline Tools</t>
  </si>
  <si>
    <t>Basic View</t>
  </si>
  <si>
    <t>Highlight Today, Weekends, Holidays, &amp; Overdue</t>
  </si>
  <si>
    <t>Capacity</t>
  </si>
  <si>
    <t>25 Task Records</t>
  </si>
  <si>
    <t>Unlimited Tasks (Portfolio Scale)</t>
  </si>
  <si>
    <t>Dashboard</t>
  </si>
  <si>
    <t>1 Simple Gauge</t>
  </si>
  <si>
    <t>Full Executive Portfolio Dashboard</t>
  </si>
  <si>
    <t>Formula Access</t>
  </si>
  <si>
    <t>Locked &amp; Protected</t>
  </si>
  <si>
    <t>100% Unlocked &amp; Fully Customizable</t>
  </si>
  <si>
    <t>Price</t>
  </si>
  <si>
    <t>FREE</t>
  </si>
  <si>
    <t>$49 (One-Time Payment)</t>
  </si>
  <si>
    <t>License Terms</t>
  </si>
  <si>
    <t xml:space="preserve">Analysistabs® License Agreement </t>
  </si>
  <si>
    <t xml:space="preserve">Licensed Product: Single User License to Analysistabs® Project Management Template </t>
  </si>
  <si>
    <t xml:space="preserve">Single User License: Allows 1 User – 2 Devices. </t>
  </si>
  <si>
    <t xml:space="preserve">Grant of Licenses </t>
  </si>
  <si>
    <t>Purchase of our Premium Template(s) gives rights for one active user (1 customer who purchased our premium template(s)) to use the file(s).</t>
  </si>
  <si>
    <t>As an owner of this license</t>
  </si>
  <si>
    <t>•</t>
  </si>
  <si>
    <t>You can make copies for your own use.</t>
  </si>
  <si>
    <t>You must first remove our brand before exporting sheets, pages, slides as PDF and printing the files.</t>
  </si>
  <si>
    <t>You can export our template sheets/pages/slides as PDF &amp; share PDF with others</t>
  </si>
  <si>
    <t>You can print sheets, pages and slides and share the hard copies</t>
  </si>
  <si>
    <t>You can use the files in one or two devices of yours</t>
  </si>
  <si>
    <t xml:space="preserve">•
</t>
  </si>
  <si>
    <t>You can edit the files as needed (password provided for locked sheets), 
except for the ReadMe and License sheets, which are non-editable.</t>
  </si>
  <si>
    <t>You must not remove our copyright notices and Licence sheets from the Templates. Instead, you can hide this Sheet.</t>
  </si>
  <si>
    <t>NOT ALLOWED</t>
  </si>
  <si>
    <t>The templates (.xlsx,.xlsm, .docx, .pptx) files should not be shared with others</t>
  </si>
  <si>
    <t>Copies should not be made by anyone other than license owner</t>
  </si>
  <si>
    <t>You cannot sell the files/templates commercially</t>
  </si>
  <si>
    <t xml:space="preserve">You cannot transfer the license to another person. </t>
  </si>
  <si>
    <t>Liability</t>
  </si>
  <si>
    <t>Analysistabs® will not be liable for any damages due to any business decisions taken based on the templates.</t>
  </si>
  <si>
    <t>We put our maximum efforts to build each of the templates to provide best value to your investment on our templates. We developed our templates by following best practices to create world-class and professional templates in every phase of the development.</t>
  </si>
  <si>
    <t>We have tested thoroughly to ensure the accuracy of the templates. We are happy to hear from you, we value your feedback to add new features, templates or fix the bugs (if any). Please email your valuable feedback to info@analysistabs.com.</t>
  </si>
  <si>
    <t xml:space="preserve">   DO NOT DELETE OR MODIFY THIS SHEET</t>
  </si>
  <si>
    <t>WARNING — SYSTEM SHEET</t>
  </si>
  <si>
    <t>This sheet is required for the template to function correctly.</t>
  </si>
  <si>
    <t>It contains essential configuration used by formulas, conditional formatting,</t>
  </si>
  <si>
    <t>Gantt chart rendering, progress bars, and KPI calculations.</t>
  </si>
  <si>
    <t>If this sheet is deleted or modified:</t>
  </si>
  <si>
    <t>•  Gantt chart bars will stop rendering</t>
  </si>
  <si>
    <t>•  Progress bars will show errors</t>
  </si>
  <si>
    <t>•  KPI cards will display #REF! errors</t>
  </si>
  <si>
    <t>•  Conditional formatting will break</t>
  </si>
  <si>
    <t>•  Auto-calculated fields will stop working</t>
  </si>
  <si>
    <t>This sheet will be hidden when the template is exported.</t>
  </si>
  <si>
    <t>Users will not see this sheet in the downloaded file.</t>
  </si>
  <si>
    <t>Analysistabs® | Excelx.com | Template Configuration Sheet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</si>
</sst>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6" formatCode="&quot;$&quot;#,##0_);[Red]\(&quot;$&quot;#,##0\)"/>
    <numFmt numFmtId="164" formatCode=";;"/>
    <numFmt numFmtId="165" formatCode="mm/dd/yyyy"/>
    <numFmt numFmtId="166" formatCode="mm/dd/yyyy;@"/>
    <numFmt numFmtId="167" formatCode="dd"/>
    <numFmt numFmtId="168" formatCode="yyyy\-mm\-dd"/>
    <numFmt numFmtId="169" formatCode="d"/>
    <numFmt numFmtId="170" formatCode=";;;"/>
  </numFmts>
  <fonts count="66" x14ac:knownFonts="1">
    <font>
      <sz val="11"/>
      <color theme="1"/>
      <name val="Calibri"/>
      <family val="2"/>
    </font>
    <font>
      <sz val="11"/>
      <color theme="1"/>
      <name val="Calibri"/>
      <family val="2"/>
    </font>
    <font>
      <b/>
      <sz val="11"/>
      <color rgb="FFFFFFFF"/>
      <name val="Aptos Display"/>
      <family val="2"/>
      <scheme val="major"/>
    </font>
    <font>
      <b/>
      <sz val="20"/>
      <color rgb="FF14506E"/>
      <name val="Bahnschrift"/>
      <family val="2"/>
    </font>
    <font>
      <sz val="14"/>
      <color rgb="FF14506E"/>
      <name val="Bahnschrift"/>
      <family val="2"/>
    </font>
    <font>
      <sz val="14"/>
      <color rgb="FF0A6F4D"/>
      <name val="Bahnschrift"/>
      <family val="2"/>
    </font>
    <font>
      <sz val="14"/>
      <color rgb="FF935F07"/>
      <name val="Bahnschrift"/>
      <family val="2"/>
    </font>
    <font>
      <sz val="14"/>
      <color rgb="FF4A525C"/>
      <name val="Bahnschrift"/>
      <family val="2"/>
    </font>
    <font>
      <b/>
      <sz val="12"/>
      <color rgb="FF14506E"/>
      <name val="Aptos Display"/>
      <family val="2"/>
      <scheme val="major"/>
    </font>
    <font>
      <b/>
      <sz val="20"/>
      <color rgb="FF14506E"/>
      <name val="Aptos Display"/>
      <family val="2"/>
      <scheme val="major"/>
    </font>
    <font>
      <sz val="14"/>
      <color rgb="FF4A1E1B"/>
      <name val="Bahnschrift"/>
      <family val="2"/>
    </font>
    <font>
      <sz val="11"/>
      <color rgb="FF4A1E1B"/>
      <name val="Aptos Display"/>
      <family val="2"/>
      <scheme val="major"/>
    </font>
    <font>
      <sz val="11"/>
      <color theme="1"/>
      <name val="Aptos Display"/>
      <family val="2"/>
      <scheme val="major"/>
    </font>
    <font>
      <i/>
      <sz val="10"/>
      <color rgb="FF14506E"/>
      <name val="Aptos Display"/>
      <family val="2"/>
      <scheme val="major"/>
    </font>
    <font>
      <b/>
      <sz val="28"/>
      <color rgb="FF14506E"/>
      <name val="Bahnschrift"/>
      <family val="2"/>
    </font>
    <font>
      <b/>
      <sz val="28"/>
      <color rgb="FF0A6F4D"/>
      <name val="Bahnschrift"/>
      <family val="2"/>
    </font>
    <font>
      <b/>
      <sz val="28"/>
      <color rgb="FF935F07"/>
      <name val="Bahnschrift"/>
      <family val="2"/>
    </font>
    <font>
      <b/>
      <sz val="28"/>
      <color rgb="FF4A525C"/>
      <name val="Bahnschrift"/>
      <family val="2"/>
    </font>
    <font>
      <sz val="16"/>
      <color rgb="FF14506E"/>
      <name val="Bahnschrift"/>
      <family val="2"/>
    </font>
    <font>
      <sz val="11"/>
      <color theme="1" tint="9.9978637043366805E-2"/>
      <name val="Calibri"/>
      <family val="2"/>
    </font>
    <font>
      <sz val="11"/>
      <color theme="1"/>
      <name val="Bahnschrift"/>
      <family val="2"/>
    </font>
    <font>
      <sz val="12"/>
      <color rgb="FF14506E"/>
      <name val="Bahnschrift"/>
      <family val="2"/>
    </font>
    <font>
      <b/>
      <sz val="11"/>
      <color rgb="FF14506E"/>
      <name val="Bahnschrift"/>
      <family val="2"/>
    </font>
    <font>
      <sz val="11"/>
      <color rgb="FF1F2937"/>
      <name val="Aptos Display"/>
      <family val="2"/>
      <scheme val="major"/>
    </font>
    <font>
      <sz val="12"/>
      <color rgb="FF1F2937"/>
      <name val="Bahnschrift"/>
      <family val="2"/>
    </font>
    <font>
      <sz val="14"/>
      <color rgb="FF1F2937"/>
      <name val="Aptos Display"/>
      <family val="2"/>
      <scheme val="major"/>
    </font>
    <font>
      <sz val="14"/>
      <color rgb="FF1F2937"/>
      <name val="Bahnschrift"/>
      <family val="2"/>
    </font>
    <font>
      <sz val="11"/>
      <color rgb="FF1F2937"/>
      <name val="Bahnschrift"/>
      <family val="2"/>
    </font>
    <font>
      <sz val="11"/>
      <color rgb="FF1F2937"/>
      <name val="Calibri"/>
      <family val="2"/>
    </font>
    <font>
      <b/>
      <sz val="15"/>
      <color rgb="FFFFFFFF"/>
      <name val="Aptos Display"/>
      <family val="2"/>
      <scheme val="major"/>
    </font>
    <font>
      <b/>
      <sz val="9"/>
      <color rgb="FFFFFFFF"/>
      <name val="Aptos Display"/>
      <family val="2"/>
      <scheme val="major"/>
    </font>
    <font>
      <b/>
      <sz val="9"/>
      <color rgb="FFFFFFFF"/>
      <name val="Bahnschrift"/>
      <family val="2"/>
    </font>
    <font>
      <sz val="11"/>
      <color rgb="FF16769A"/>
      <name val="Aptos Display"/>
      <family val="2"/>
      <scheme val="major"/>
    </font>
    <font>
      <b/>
      <sz val="11"/>
      <color rgb="FF16769A"/>
      <name val="Aptos Display"/>
      <family val="2"/>
      <scheme val="major"/>
    </font>
    <font>
      <sz val="11"/>
      <color rgb="FF787878"/>
      <name val="Aptos Display"/>
      <family val="2"/>
      <scheme val="major"/>
    </font>
    <font>
      <sz val="11"/>
      <color theme="1"/>
      <name val="Aptos Display"/>
      <family val="2"/>
    </font>
    <font>
      <b/>
      <sz val="18"/>
      <color rgb="FF14506E"/>
      <name val="Aptos Display"/>
      <family val="2"/>
    </font>
    <font>
      <b/>
      <sz val="11"/>
      <color theme="1"/>
      <name val="Aptos Display"/>
      <family val="2"/>
    </font>
    <font>
      <b/>
      <sz val="11"/>
      <color rgb="FFFFFFFF"/>
      <name val="Aptos Display"/>
      <family val="2"/>
    </font>
    <font>
      <b/>
      <sz val="12"/>
      <color rgb="FF14506E"/>
      <name val="Aptos Display"/>
      <family val="2"/>
    </font>
    <font>
      <u/>
      <sz val="11"/>
      <color theme="10"/>
      <name val="Calibri"/>
      <family val="2"/>
    </font>
    <font>
      <sz val="12"/>
      <color rgb="FFFFFFFF"/>
      <name val="Calibri"/>
      <family val="2"/>
    </font>
    <font>
      <b/>
      <sz val="28"/>
      <color theme="1"/>
      <name val="Aptos Narrow"/>
      <family val="2"/>
      <scheme val="minor"/>
    </font>
    <font>
      <b/>
      <sz val="16"/>
      <name val="Bahnschrift"/>
      <family val="2"/>
    </font>
    <font>
      <sz val="14"/>
      <color theme="1"/>
      <name val="Aptos Narrow"/>
      <family val="2"/>
      <scheme val="minor"/>
    </font>
    <font>
      <sz val="14"/>
      <color theme="7" tint="-0.499984740745262"/>
      <name val="Aptos Narrow"/>
      <family val="2"/>
      <scheme val="minor"/>
    </font>
    <font>
      <b/>
      <sz val="14"/>
      <color theme="7" tint="-0.499984740745262"/>
      <name val="Aptos Narrow"/>
      <family val="2"/>
      <scheme val="minor"/>
    </font>
    <font>
      <sz val="11"/>
      <color theme="1"/>
      <name val="Aptos Narrow"/>
      <family val="2"/>
      <scheme val="minor"/>
    </font>
    <font>
      <sz val="11"/>
      <color theme="1"/>
      <name val="Aptos"/>
      <family val="2"/>
    </font>
    <font>
      <sz val="11"/>
      <color rgb="FF262626"/>
      <name val="Aptos"/>
      <family val="2"/>
    </font>
    <font>
      <b/>
      <sz val="26"/>
      <color rgb="FF0F4E66"/>
      <name val="Aptos"/>
      <family val="2"/>
    </font>
    <font>
      <sz val="11"/>
      <color rgb="FF262626"/>
      <name val="Webdings"/>
      <family val="1"/>
      <charset val="2"/>
    </font>
    <font>
      <sz val="18"/>
      <color rgb="FF000000"/>
      <name val="Webdings"/>
      <family val="1"/>
      <charset val="2"/>
    </font>
    <font>
      <sz val="20"/>
      <color rgb="FF262626"/>
      <name val="Aptos"/>
      <family val="2"/>
    </font>
    <font>
      <sz val="11"/>
      <color rgb="FF000000"/>
      <name val="Webdings"/>
      <family val="1"/>
      <charset val="2"/>
    </font>
    <font>
      <sz val="12"/>
      <color rgb="FF262626"/>
      <name val="Aptos"/>
      <family val="2"/>
    </font>
    <font>
      <sz val="20"/>
      <color rgb="FF000000"/>
      <name val="Aptos"/>
      <family val="2"/>
    </font>
    <font>
      <u/>
      <sz val="14"/>
      <color rgb="FF262626"/>
      <name val="Aptos"/>
      <family val="2"/>
    </font>
    <font>
      <sz val="1"/>
      <color rgb="FFFFFFFF"/>
      <name val="Calibri"/>
      <family val="2"/>
    </font>
    <font>
      <b/>
      <sz val="18"/>
      <color rgb="FFFFFFFF"/>
      <name val="Calibri"/>
      <family val="2"/>
    </font>
    <font>
      <b/>
      <sz val="14"/>
      <color rgb="FFB41E1E"/>
      <name val="Calibri"/>
      <family val="2"/>
    </font>
    <font>
      <sz val="11"/>
      <color rgb="FF3C3C3C"/>
      <name val="Calibri"/>
      <family val="2"/>
    </font>
    <font>
      <b/>
      <sz val="11"/>
      <color rgb="FFB41E1E"/>
      <name val="Calibri"/>
      <family val="2"/>
    </font>
    <font>
      <sz val="11"/>
      <color theme="0"/>
      <name val="Aptos"/>
      <family val="2"/>
    </font>
    <font>
      <i/>
      <sz val="11"/>
      <color rgb="FF646464"/>
      <name val="Calibri"/>
      <family val="2"/>
    </font>
    <font>
      <sz val="11"/>
      <color rgb="FF29266C"/>
      <name val="Calibri"/>
      <family val="2"/>
    </font>
  </fonts>
  <fills count="35">
    <fill>
      <patternFill patternType="none"/>
    </fill>
    <fill>
      <patternFill patternType="gray125"/>
    </fill>
    <fill>
      <patternFill patternType="solid">
        <fgColor rgb="FF00A0C8"/>
        <bgColor indexed="64"/>
      </patternFill>
    </fill>
    <fill>
      <patternFill patternType="solid">
        <fgColor rgb="FFEAF4FE"/>
        <bgColor indexed="64"/>
      </patternFill>
    </fill>
    <fill>
      <patternFill patternType="solid">
        <fgColor rgb="FFCCEFF6"/>
        <bgColor indexed="64"/>
      </patternFill>
    </fill>
    <fill>
      <patternFill patternType="solid">
        <fgColor rgb="FFCFF1E6"/>
        <bgColor indexed="64"/>
      </patternFill>
    </fill>
    <fill>
      <patternFill patternType="solid">
        <fgColor rgb="FFFDECCE"/>
        <bgColor indexed="64"/>
      </patternFill>
    </fill>
    <fill>
      <patternFill patternType="solid">
        <fgColor rgb="FFE4E8ED"/>
        <bgColor indexed="64"/>
      </patternFill>
    </fill>
    <fill>
      <patternFill patternType="solid">
        <fgColor rgb="FFE6F7FA"/>
        <bgColor indexed="64"/>
      </patternFill>
    </fill>
    <fill>
      <patternFill patternType="solid">
        <fgColor rgb="FFFDFEFF"/>
        <bgColor indexed="64"/>
      </patternFill>
    </fill>
    <fill>
      <patternFill patternType="solid">
        <fgColor rgb="FFF5F5F5"/>
        <bgColor indexed="64"/>
      </patternFill>
    </fill>
    <fill>
      <patternFill patternType="solid">
        <fgColor rgb="FFFEFEFE"/>
        <bgColor indexed="64"/>
      </patternFill>
    </fill>
    <fill>
      <patternFill patternType="solid">
        <fgColor rgb="FF14506E"/>
        <bgColor indexed="64"/>
      </patternFill>
    </fill>
    <fill>
      <patternFill patternType="solid">
        <fgColor rgb="FFB4B4B4"/>
        <bgColor indexed="64"/>
      </patternFill>
    </fill>
    <fill>
      <patternFill patternType="solid">
        <fgColor rgb="FFF5FBFE"/>
        <bgColor indexed="64"/>
      </patternFill>
    </fill>
    <fill>
      <patternFill patternType="solid">
        <fgColor rgb="FFFFFFFF"/>
        <bgColor indexed="64"/>
      </patternFill>
    </fill>
    <fill>
      <patternFill patternType="solid">
        <fgColor rgb="FFF0F0F0"/>
        <bgColor indexed="64"/>
      </patternFill>
    </fill>
    <fill>
      <patternFill patternType="gray0625"/>
    </fill>
    <fill>
      <patternFill patternType="gray0625">
        <bgColor rgb="FFFEFEFE"/>
      </patternFill>
    </fill>
    <fill>
      <patternFill patternType="solid">
        <fgColor rgb="FFFAFAFA"/>
        <bgColor indexed="64"/>
      </patternFill>
    </fill>
    <fill>
      <patternFill patternType="solid">
        <fgColor rgb="FFE6F1FB"/>
        <bgColor indexed="64"/>
      </patternFill>
    </fill>
    <fill>
      <gradientFill degree="90">
        <stop position="0">
          <color theme="7" tint="0.80001220740379042"/>
        </stop>
        <stop position="1">
          <color theme="0"/>
        </stop>
      </gradientFill>
    </fill>
    <fill>
      <patternFill patternType="solid">
        <fgColor theme="7" tint="0.79998168889431442"/>
        <bgColor indexed="64"/>
      </patternFill>
    </fill>
    <fill>
      <patternFill patternType="solid">
        <fgColor theme="6" tint="0.79998168889431442"/>
        <bgColor indexed="64"/>
      </patternFill>
    </fill>
    <fill>
      <patternFill patternType="solid">
        <fgColor theme="0"/>
        <bgColor indexed="64"/>
      </patternFill>
    </fill>
    <fill>
      <patternFill patternType="solid">
        <fgColor rgb="FFE8F7FC"/>
        <bgColor indexed="64"/>
      </patternFill>
    </fill>
    <fill>
      <patternFill patternType="solid">
        <fgColor theme="0"/>
        <bgColor theme="7" tint="0.79998168889431442"/>
      </patternFill>
    </fill>
    <fill>
      <patternFill patternType="solid">
        <fgColor theme="9" tint="0.79998168889431442"/>
        <bgColor indexed="64"/>
      </patternFill>
    </fill>
    <fill>
      <patternFill patternType="solid">
        <fgColor rgb="FFCFEDF8"/>
        <bgColor indexed="64"/>
      </patternFill>
    </fill>
    <fill>
      <patternFill patternType="solid">
        <fgColor rgb="FFFBFBFB"/>
        <bgColor indexed="64"/>
      </patternFill>
    </fill>
    <fill>
      <patternFill patternType="solid">
        <fgColor rgb="FFF2F2F2"/>
        <bgColor indexed="64"/>
      </patternFill>
    </fill>
    <fill>
      <patternFill patternType="solid">
        <fgColor rgb="FFD8DBE4"/>
        <bgColor indexed="64"/>
      </patternFill>
    </fill>
    <fill>
      <patternFill patternType="solid">
        <fgColor rgb="FFDC2626"/>
        <bgColor indexed="64"/>
      </patternFill>
    </fill>
    <fill>
      <patternFill patternType="solid">
        <fgColor rgb="FFFFCCCC"/>
        <bgColor indexed="64"/>
      </patternFill>
    </fill>
    <fill>
      <patternFill patternType="solid">
        <fgColor rgb="FFB4E8F2"/>
        <bgColor indexed="64"/>
      </patternFill>
    </fill>
  </fills>
  <borders count="55">
    <border>
      <left/>
      <right/>
      <top/>
      <bottom/>
      <diagonal/>
    </border>
    <border>
      <left style="thin">
        <color rgb="FFEAF4FE"/>
      </left>
      <right/>
      <top style="thin">
        <color rgb="FFEAF4FE"/>
      </top>
      <bottom/>
      <diagonal/>
    </border>
    <border>
      <left/>
      <right/>
      <top style="thin">
        <color rgb="FFEAF4FE"/>
      </top>
      <bottom/>
      <diagonal/>
    </border>
    <border>
      <left style="thin">
        <color rgb="FFEAF4FE"/>
      </left>
      <right/>
      <top/>
      <bottom/>
      <diagonal/>
    </border>
    <border>
      <left style="thin">
        <color rgb="FFEAF4FE"/>
      </left>
      <right/>
      <top/>
      <bottom style="thin">
        <color rgb="FFEAF4FE"/>
      </bottom>
      <diagonal/>
    </border>
    <border>
      <left/>
      <right/>
      <top/>
      <bottom style="thin">
        <color rgb="FFEAF4FE"/>
      </bottom>
      <diagonal/>
    </border>
    <border>
      <left style="thin">
        <color theme="9" tint="0.79995117038483843"/>
      </left>
      <right style="thin">
        <color theme="9" tint="0.79998168889431442"/>
      </right>
      <top style="thin">
        <color theme="9" tint="0.79995117038483843"/>
      </top>
      <bottom style="thin">
        <color theme="9" tint="0.79998168889431442"/>
      </bottom>
      <diagonal/>
    </border>
    <border>
      <left style="thin">
        <color theme="9" tint="0.79998168889431442"/>
      </left>
      <right/>
      <top style="thin">
        <color theme="9" tint="0.79995117038483843"/>
      </top>
      <bottom style="thin">
        <color theme="9" tint="0.79998168889431442"/>
      </bottom>
      <diagonal/>
    </border>
    <border>
      <left/>
      <right/>
      <top style="thin">
        <color theme="9" tint="0.79995117038483843"/>
      </top>
      <bottom style="thin">
        <color theme="9" tint="0.79998168889431442"/>
      </bottom>
      <diagonal/>
    </border>
    <border>
      <left style="thin">
        <color theme="9" tint="0.79989013336588644"/>
      </left>
      <right style="thin">
        <color theme="9" tint="0.79992065187536243"/>
      </right>
      <top style="thin">
        <color theme="9" tint="0.79989013336588644"/>
      </top>
      <bottom style="thin">
        <color theme="9" tint="0.79992065187536243"/>
      </bottom>
      <diagonal/>
    </border>
    <border>
      <left style="thin">
        <color theme="9" tint="0.79992065187536243"/>
      </left>
      <right style="thin">
        <color theme="9" tint="0.79992065187536243"/>
      </right>
      <top style="thin">
        <color theme="9" tint="0.79989013336588644"/>
      </top>
      <bottom style="thin">
        <color theme="9" tint="0.79992065187536243"/>
      </bottom>
      <diagonal/>
    </border>
    <border>
      <left style="thin">
        <color theme="9" tint="0.79992065187536243"/>
      </left>
      <right style="thin">
        <color theme="9" tint="0.79989013336588644"/>
      </right>
      <top style="thin">
        <color theme="9" tint="0.79989013336588644"/>
      </top>
      <bottom style="thin">
        <color theme="9" tint="0.79992065187536243"/>
      </bottom>
      <diagonal/>
    </border>
    <border>
      <left/>
      <right style="thin">
        <color theme="9" tint="0.79992065187536243"/>
      </right>
      <top style="thin">
        <color theme="9" tint="0.79992065187536243"/>
      </top>
      <bottom style="thin">
        <color theme="9" tint="0.79992065187536243"/>
      </bottom>
      <diagonal/>
    </border>
    <border>
      <left style="thin">
        <color theme="9" tint="0.79992065187536243"/>
      </left>
      <right style="thin">
        <color theme="9" tint="0.79992065187536243"/>
      </right>
      <top style="thin">
        <color theme="9" tint="0.79992065187536243"/>
      </top>
      <bottom style="thin">
        <color theme="9" tint="0.79992065187536243"/>
      </bottom>
      <diagonal/>
    </border>
    <border>
      <left style="thin">
        <color theme="9" tint="0.79989013336588644"/>
      </left>
      <right/>
      <top style="thin">
        <color theme="9" tint="0.79989013336588644"/>
      </top>
      <bottom/>
      <diagonal/>
    </border>
    <border>
      <left/>
      <right/>
      <top style="thin">
        <color theme="9" tint="0.79989013336588644"/>
      </top>
      <bottom/>
      <diagonal/>
    </border>
    <border>
      <left/>
      <right style="thin">
        <color theme="9" tint="0.79989013336588644"/>
      </right>
      <top style="thin">
        <color theme="9" tint="0.79989013336588644"/>
      </top>
      <bottom/>
      <diagonal/>
    </border>
    <border>
      <left style="thin">
        <color theme="9" tint="0.79995117038483843"/>
      </left>
      <right style="thin">
        <color theme="9" tint="0.79998168889431442"/>
      </right>
      <top style="thin">
        <color theme="9" tint="0.79998168889431442"/>
      </top>
      <bottom style="thin">
        <color theme="9" tint="0.79998168889431442"/>
      </bottom>
      <diagonal/>
    </border>
    <border>
      <left style="thin">
        <color theme="9" tint="0.79998168889431442"/>
      </left>
      <right/>
      <top style="thin">
        <color theme="9" tint="0.79998168889431442"/>
      </top>
      <bottom style="thin">
        <color theme="9" tint="0.79998168889431442"/>
      </bottom>
      <diagonal/>
    </border>
    <border>
      <left/>
      <right/>
      <top style="thin">
        <color theme="9" tint="0.79998168889431442"/>
      </top>
      <bottom style="thin">
        <color theme="9" tint="0.79998168889431442"/>
      </bottom>
      <diagonal/>
    </border>
    <border>
      <left style="thin">
        <color theme="9" tint="0.79989013336588644"/>
      </left>
      <right style="thin">
        <color theme="9" tint="0.79992065187536243"/>
      </right>
      <top style="thin">
        <color theme="9" tint="0.79992065187536243"/>
      </top>
      <bottom style="thin">
        <color theme="9" tint="0.79992065187536243"/>
      </bottom>
      <diagonal/>
    </border>
    <border>
      <left style="thin">
        <color theme="9" tint="0.79992065187536243"/>
      </left>
      <right style="thin">
        <color theme="9" tint="0.79989013336588644"/>
      </right>
      <top style="thin">
        <color theme="9" tint="0.79992065187536243"/>
      </top>
      <bottom style="thin">
        <color theme="9" tint="0.79992065187536243"/>
      </bottom>
      <diagonal/>
    </border>
    <border>
      <left style="thin">
        <color theme="9" tint="0.79989013336588644"/>
      </left>
      <right/>
      <top/>
      <bottom/>
      <diagonal/>
    </border>
    <border>
      <left/>
      <right style="thin">
        <color theme="9" tint="0.79989013336588644"/>
      </right>
      <top/>
      <bottom/>
      <diagonal/>
    </border>
    <border>
      <left/>
      <right/>
      <top style="thin">
        <color theme="9" tint="0.79998168889431442"/>
      </top>
      <bottom style="thin">
        <color theme="9" tint="0.79995117038483843"/>
      </bottom>
      <diagonal/>
    </border>
    <border>
      <left style="thin">
        <color theme="9" tint="0.79995117038483843"/>
      </left>
      <right style="thin">
        <color theme="9" tint="0.79998168889431442"/>
      </right>
      <top style="thin">
        <color theme="9" tint="0.79998168889431442"/>
      </top>
      <bottom style="thin">
        <color theme="9" tint="0.79995117038483843"/>
      </bottom>
      <diagonal/>
    </border>
    <border>
      <left style="thin">
        <color theme="9" tint="0.79998168889431442"/>
      </left>
      <right/>
      <top style="thin">
        <color theme="9" tint="0.79998168889431442"/>
      </top>
      <bottom style="thin">
        <color theme="9" tint="0.79995117038483843"/>
      </bottom>
      <diagonal/>
    </border>
    <border>
      <left style="thin">
        <color theme="9" tint="0.79989013336588644"/>
      </left>
      <right style="thin">
        <color theme="9" tint="0.79992065187536243"/>
      </right>
      <top style="thin">
        <color theme="9" tint="0.79992065187536243"/>
      </top>
      <bottom style="thin">
        <color theme="9" tint="0.79989013336588644"/>
      </bottom>
      <diagonal/>
    </border>
    <border>
      <left style="thin">
        <color theme="9" tint="0.79992065187536243"/>
      </left>
      <right/>
      <top/>
      <bottom style="thin">
        <color theme="9" tint="0.79989013336588644"/>
      </bottom>
      <diagonal/>
    </border>
    <border>
      <left/>
      <right style="thin">
        <color theme="9" tint="0.79989013336588644"/>
      </right>
      <top/>
      <bottom style="thin">
        <color theme="9" tint="0.79989013336588644"/>
      </bottom>
      <diagonal/>
    </border>
    <border>
      <left style="thin">
        <color theme="9" tint="0.79989013336588644"/>
      </left>
      <right/>
      <top/>
      <bottom style="thin">
        <color theme="9" tint="0.79989013336588644"/>
      </bottom>
      <diagonal/>
    </border>
    <border>
      <left/>
      <right/>
      <top/>
      <bottom style="thin">
        <color theme="9" tint="0.79989013336588644"/>
      </bottom>
      <diagonal/>
    </border>
    <border>
      <left style="thin">
        <color theme="0" tint="-0.14996795556505021"/>
      </left>
      <right/>
      <top style="thin">
        <color theme="0" tint="-0.14996795556505021"/>
      </top>
      <bottom/>
      <diagonal/>
    </border>
    <border>
      <left/>
      <right/>
      <top style="thin">
        <color theme="0" tint="-0.14996795556505021"/>
      </top>
      <bottom/>
      <diagonal/>
    </border>
    <border>
      <left style="thin">
        <color rgb="FFF4EAE8"/>
      </left>
      <right/>
      <top style="thin">
        <color theme="0" tint="-0.14996795556505021"/>
      </top>
      <bottom/>
      <diagonal/>
    </border>
    <border>
      <left/>
      <right style="thin">
        <color rgb="FFF4EAE8"/>
      </right>
      <top style="thin">
        <color theme="0" tint="-0.14996795556505021"/>
      </top>
      <bottom/>
      <diagonal/>
    </border>
    <border>
      <left style="thin">
        <color theme="0" tint="-0.14996795556505021"/>
      </left>
      <right/>
      <top/>
      <bottom/>
      <diagonal/>
    </border>
    <border>
      <left style="thin">
        <color rgb="FFF4EAE8"/>
      </left>
      <right/>
      <top/>
      <bottom/>
      <diagonal/>
    </border>
    <border>
      <left/>
      <right style="thin">
        <color rgb="FFF4EAE8"/>
      </right>
      <top/>
      <bottom/>
      <diagonal/>
    </border>
    <border>
      <left style="thin">
        <color theme="0" tint="-0.14996795556505021"/>
      </left>
      <right/>
      <top style="thick">
        <color theme="0"/>
      </top>
      <bottom style="thick">
        <color theme="0"/>
      </bottom>
      <diagonal/>
    </border>
    <border>
      <left/>
      <right/>
      <top style="thick">
        <color theme="0"/>
      </top>
      <bottom style="thick">
        <color theme="0"/>
      </bottom>
      <diagonal/>
    </border>
    <border>
      <left style="thin">
        <color rgb="FFF4EAE8"/>
      </left>
      <right/>
      <top style="thick">
        <color theme="0"/>
      </top>
      <bottom style="thick">
        <color theme="0"/>
      </bottom>
      <diagonal/>
    </border>
    <border>
      <left/>
      <right style="thin">
        <color rgb="FFF4EAE8"/>
      </right>
      <top style="thick">
        <color theme="0"/>
      </top>
      <bottom style="thick">
        <color theme="0"/>
      </bottom>
      <diagonal/>
    </border>
    <border>
      <left style="thin">
        <color theme="0" tint="-0.14996795556505021"/>
      </left>
      <right/>
      <top style="thick">
        <color theme="0"/>
      </top>
      <bottom style="thin">
        <color theme="0" tint="-0.14996795556505021"/>
      </bottom>
      <diagonal/>
    </border>
    <border>
      <left/>
      <right/>
      <top style="thick">
        <color theme="0"/>
      </top>
      <bottom style="thin">
        <color theme="0" tint="-0.14996795556505021"/>
      </bottom>
      <diagonal/>
    </border>
    <border>
      <left style="thin">
        <color rgb="FFF4EAE8"/>
      </left>
      <right/>
      <top style="thick">
        <color theme="0"/>
      </top>
      <bottom style="thin">
        <color theme="0" tint="-0.14996795556505021"/>
      </bottom>
      <diagonal/>
    </border>
    <border>
      <left/>
      <right style="thin">
        <color rgb="FFF4EAE8"/>
      </right>
      <top style="thick">
        <color theme="0"/>
      </top>
      <bottom style="thin">
        <color theme="0" tint="-0.14996795556505021"/>
      </bottom>
      <diagonal/>
    </border>
    <border>
      <left style="thick">
        <color theme="7" tint="0.59996337778862885"/>
      </left>
      <right/>
      <top style="thick">
        <color theme="7" tint="0.59996337778862885"/>
      </top>
      <bottom/>
      <diagonal/>
    </border>
    <border>
      <left/>
      <right/>
      <top style="thick">
        <color theme="7" tint="0.59996337778862885"/>
      </top>
      <bottom/>
      <diagonal/>
    </border>
    <border>
      <left/>
      <right style="thick">
        <color theme="7" tint="0.59996337778862885"/>
      </right>
      <top style="thick">
        <color theme="7" tint="0.59996337778862885"/>
      </top>
      <bottom/>
      <diagonal/>
    </border>
    <border>
      <left style="thick">
        <color theme="7" tint="0.59996337778862885"/>
      </left>
      <right/>
      <top/>
      <bottom/>
      <diagonal/>
    </border>
    <border>
      <left/>
      <right style="thick">
        <color theme="7" tint="0.59996337778862885"/>
      </right>
      <top/>
      <bottom/>
      <diagonal/>
    </border>
    <border>
      <left style="thick">
        <color theme="7" tint="0.59996337778862885"/>
      </left>
      <right/>
      <top/>
      <bottom style="thick">
        <color theme="7" tint="0.59996337778862885"/>
      </bottom>
      <diagonal/>
    </border>
    <border>
      <left/>
      <right/>
      <top/>
      <bottom style="thick">
        <color theme="7" tint="0.59996337778862885"/>
      </bottom>
      <diagonal/>
    </border>
    <border>
      <left/>
      <right style="thick">
        <color theme="7" tint="0.59996337778862885"/>
      </right>
      <top/>
      <bottom style="thick">
        <color theme="7" tint="0.59996337778862885"/>
      </bottom>
      <diagonal/>
    </border>
  </borders>
  <cellStyleXfs count="4">
    <xf numFmtId="0" fontId="0" fillId="0" borderId="0"/>
    <xf numFmtId="9" fontId="1" fillId="0" borderId="0" applyFont="0" applyFill="0" applyBorder="0" applyAlignment="0" applyProtection="0"/>
    <xf numFmtId="0" fontId="40" fillId="0" borderId="0" applyNumberFormat="0" applyFill="0" applyBorder="0" applyAlignment="0" applyProtection="0"/>
    <xf numFmtId="0" fontId="47" fillId="0" borderId="0"/>
  </cellStyleXfs>
  <cellXfs count="223">
    <xf numFmtId="0" fontId="0" fillId="0" borderId="0" xfId="0"/>
    <xf numFmtId="164" fontId="11" fillId="3" borderId="2" xfId="0" applyNumberFormat="1" applyFont="1" applyFill="1" applyBorder="1" applyAlignment="1" applyProtection="1">
      <alignment vertical="center"/>
      <protection hidden="1"/>
    </xf>
    <xf numFmtId="0" fontId="12" fillId="0" borderId="0" xfId="0" applyFont="1" applyAlignment="1">
      <alignment vertical="center"/>
    </xf>
    <xf numFmtId="164" fontId="11" fillId="3" borderId="0" xfId="0" applyNumberFormat="1" applyFont="1" applyFill="1"/>
    <xf numFmtId="164" fontId="11" fillId="3" borderId="5" xfId="0" applyNumberFormat="1" applyFont="1" applyFill="1" applyBorder="1" applyProtection="1">
      <protection hidden="1"/>
    </xf>
    <xf numFmtId="0" fontId="12" fillId="0" borderId="0" xfId="0" applyFont="1"/>
    <xf numFmtId="0" fontId="19" fillId="0" borderId="0" xfId="0" applyFont="1"/>
    <xf numFmtId="0" fontId="20" fillId="0" borderId="0" xfId="0" applyFont="1"/>
    <xf numFmtId="0" fontId="22" fillId="8" borderId="7" xfId="0" applyFont="1" applyFill="1" applyBorder="1" applyAlignment="1">
      <alignment horizontal="left" vertical="center" indent="2"/>
    </xf>
    <xf numFmtId="0" fontId="22" fillId="8" borderId="9" xfId="0" applyFont="1" applyFill="1" applyBorder="1" applyAlignment="1">
      <alignment horizontal="left" vertical="center" indent="1"/>
    </xf>
    <xf numFmtId="0" fontId="22" fillId="8" borderId="12" xfId="0" applyFont="1" applyFill="1" applyBorder="1" applyAlignment="1">
      <alignment horizontal="left" vertical="center" indent="1"/>
    </xf>
    <xf numFmtId="165" fontId="23" fillId="10" borderId="13" xfId="0" applyNumberFormat="1" applyFont="1" applyFill="1" applyBorder="1" applyAlignment="1" applyProtection="1">
      <alignment horizontal="left" vertical="center" indent="1"/>
      <protection hidden="1"/>
    </xf>
    <xf numFmtId="0" fontId="26" fillId="9" borderId="0" xfId="0" applyFont="1" applyFill="1" applyAlignment="1">
      <alignment vertical="center" wrapText="1"/>
    </xf>
    <xf numFmtId="0" fontId="22" fillId="8" borderId="18" xfId="0" applyFont="1" applyFill="1" applyBorder="1" applyAlignment="1">
      <alignment horizontal="left" vertical="center" indent="2"/>
    </xf>
    <xf numFmtId="0" fontId="23" fillId="9" borderId="19" xfId="0" applyFont="1" applyFill="1" applyBorder="1" applyAlignment="1" applyProtection="1">
      <alignment horizontal="left" vertical="center" indent="1"/>
      <protection locked="0"/>
    </xf>
    <xf numFmtId="0" fontId="22" fillId="8" borderId="20" xfId="0" applyFont="1" applyFill="1" applyBorder="1" applyAlignment="1">
      <alignment horizontal="left" vertical="center" indent="1"/>
    </xf>
    <xf numFmtId="0" fontId="27" fillId="9" borderId="0" xfId="0" applyFont="1" applyFill="1"/>
    <xf numFmtId="0" fontId="27" fillId="10" borderId="0" xfId="0" applyFont="1" applyFill="1" applyAlignment="1" applyProtection="1">
      <alignment horizontal="left" indent="1"/>
      <protection hidden="1"/>
    </xf>
    <xf numFmtId="0" fontId="22" fillId="8" borderId="24" xfId="0" applyFont="1" applyFill="1" applyBorder="1" applyAlignment="1">
      <alignment horizontal="left" vertical="center" indent="1"/>
    </xf>
    <xf numFmtId="165" fontId="23" fillId="9" borderId="24" xfId="0" applyNumberFormat="1" applyFont="1" applyFill="1" applyBorder="1" applyAlignment="1" applyProtection="1">
      <alignment horizontal="left" vertical="center" indent="1"/>
      <protection locked="0"/>
    </xf>
    <xf numFmtId="1" fontId="23" fillId="10" borderId="13" xfId="0" applyNumberFormat="1" applyFont="1" applyFill="1" applyBorder="1" applyAlignment="1" applyProtection="1">
      <alignment horizontal="left" vertical="center" indent="1"/>
      <protection hidden="1"/>
    </xf>
    <xf numFmtId="0" fontId="27" fillId="9" borderId="0" xfId="0" applyFont="1" applyFill="1" applyAlignment="1">
      <alignment vertical="center"/>
    </xf>
    <xf numFmtId="0" fontId="27" fillId="10" borderId="0" xfId="0" applyFont="1" applyFill="1" applyAlignment="1" applyProtection="1">
      <alignment horizontal="left" vertical="center"/>
      <protection hidden="1"/>
    </xf>
    <xf numFmtId="0" fontId="22" fillId="8" borderId="26" xfId="0" applyFont="1" applyFill="1" applyBorder="1" applyAlignment="1">
      <alignment horizontal="left" vertical="center" indent="2"/>
    </xf>
    <xf numFmtId="0" fontId="22" fillId="8" borderId="27" xfId="0" applyFont="1" applyFill="1" applyBorder="1" applyAlignment="1">
      <alignment horizontal="left" vertical="center" indent="1"/>
    </xf>
    <xf numFmtId="0" fontId="22" fillId="8" borderId="12" xfId="0" applyFont="1" applyFill="1" applyBorder="1" applyAlignment="1" applyProtection="1">
      <alignment horizontal="left" vertical="center" indent="1"/>
      <protection hidden="1"/>
    </xf>
    <xf numFmtId="0" fontId="27" fillId="9" borderId="0" xfId="0" applyFont="1" applyFill="1" applyAlignment="1">
      <alignment vertical="top"/>
    </xf>
    <xf numFmtId="0" fontId="27" fillId="10" borderId="0" xfId="0" applyFont="1" applyFill="1" applyAlignment="1" applyProtection="1">
      <alignment horizontal="left" vertical="top"/>
      <protection hidden="1"/>
    </xf>
    <xf numFmtId="0" fontId="28" fillId="11" borderId="0" xfId="0" applyFont="1" applyFill="1"/>
    <xf numFmtId="0" fontId="0" fillId="0" borderId="0" xfId="0" applyAlignment="1">
      <alignment horizontal="center" vertical="center"/>
    </xf>
    <xf numFmtId="167" fontId="2" fillId="12" borderId="33" xfId="0" applyNumberFormat="1" applyFont="1" applyFill="1" applyBorder="1" applyAlignment="1">
      <alignment horizontal="center" vertical="center"/>
    </xf>
    <xf numFmtId="167" fontId="2" fillId="12" borderId="0" xfId="0" applyNumberFormat="1" applyFont="1" applyFill="1" applyAlignment="1">
      <alignment horizontal="center" vertical="center"/>
    </xf>
    <xf numFmtId="167" fontId="30" fillId="12" borderId="37" xfId="0" applyNumberFormat="1" applyFont="1" applyFill="1" applyBorder="1" applyAlignment="1" applyProtection="1">
      <alignment horizontal="center"/>
      <protection hidden="1"/>
    </xf>
    <xf numFmtId="167" fontId="30" fillId="12" borderId="0" xfId="0" applyNumberFormat="1" applyFont="1" applyFill="1" applyAlignment="1" applyProtection="1">
      <alignment horizontal="center"/>
      <protection hidden="1"/>
    </xf>
    <xf numFmtId="167" fontId="30" fillId="12" borderId="38" xfId="0" applyNumberFormat="1" applyFont="1" applyFill="1" applyBorder="1" applyAlignment="1" applyProtection="1">
      <alignment horizontal="center"/>
      <protection hidden="1"/>
    </xf>
    <xf numFmtId="167" fontId="31" fillId="12" borderId="37" xfId="0" applyNumberFormat="1" applyFont="1" applyFill="1" applyBorder="1" applyAlignment="1" applyProtection="1">
      <alignment horizontal="center"/>
      <protection hidden="1"/>
    </xf>
    <xf numFmtId="167" fontId="31" fillId="12" borderId="0" xfId="0" applyNumberFormat="1" applyFont="1" applyFill="1" applyAlignment="1" applyProtection="1">
      <alignment horizontal="center"/>
      <protection hidden="1"/>
    </xf>
    <xf numFmtId="167" fontId="31" fillId="12" borderId="38" xfId="0" applyNumberFormat="1" applyFont="1" applyFill="1" applyBorder="1" applyAlignment="1" applyProtection="1">
      <alignment horizontal="center"/>
      <protection hidden="1"/>
    </xf>
    <xf numFmtId="0" fontId="2" fillId="12" borderId="36" xfId="0" applyFont="1" applyFill="1" applyBorder="1" applyAlignment="1">
      <alignment horizontal="center" vertical="center" wrapText="1"/>
    </xf>
    <xf numFmtId="0" fontId="2" fillId="12" borderId="0" xfId="0" applyFont="1" applyFill="1" applyAlignment="1">
      <alignment horizontal="left" vertical="center" wrapText="1" indent="1"/>
    </xf>
    <xf numFmtId="168" fontId="2" fillId="12" borderId="0" xfId="0" applyNumberFormat="1" applyFont="1" applyFill="1" applyAlignment="1">
      <alignment horizontal="center" vertical="center"/>
    </xf>
    <xf numFmtId="0" fontId="2" fillId="12" borderId="0" xfId="0" applyFont="1" applyFill="1" applyAlignment="1">
      <alignment horizontal="center" vertical="center" wrapText="1"/>
    </xf>
    <xf numFmtId="9" fontId="2" fillId="12" borderId="0" xfId="0" applyNumberFormat="1" applyFont="1" applyFill="1" applyAlignment="1">
      <alignment horizontal="center" vertical="center"/>
    </xf>
    <xf numFmtId="9" fontId="2" fillId="13" borderId="0" xfId="0" applyNumberFormat="1" applyFont="1" applyFill="1" applyAlignment="1">
      <alignment horizontal="center" vertical="center"/>
    </xf>
    <xf numFmtId="168" fontId="2" fillId="13" borderId="0" xfId="0" applyNumberFormat="1" applyFont="1" applyFill="1" applyAlignment="1">
      <alignment horizontal="center" vertical="center"/>
    </xf>
    <xf numFmtId="169" fontId="2" fillId="12" borderId="37" xfId="0" applyNumberFormat="1" applyFont="1" applyFill="1" applyBorder="1" applyAlignment="1" applyProtection="1">
      <alignment horizontal="center" vertical="center"/>
      <protection hidden="1"/>
    </xf>
    <xf numFmtId="169" fontId="2" fillId="12" borderId="0" xfId="0" applyNumberFormat="1" applyFont="1" applyFill="1" applyAlignment="1" applyProtection="1">
      <alignment horizontal="center" vertical="center"/>
      <protection hidden="1"/>
    </xf>
    <xf numFmtId="169" fontId="2" fillId="12" borderId="38" xfId="0" applyNumberFormat="1" applyFont="1" applyFill="1" applyBorder="1" applyAlignment="1" applyProtection="1">
      <alignment horizontal="center" vertical="center"/>
      <protection hidden="1"/>
    </xf>
    <xf numFmtId="0" fontId="0" fillId="0" borderId="0" xfId="0" applyProtection="1">
      <protection locked="0"/>
    </xf>
    <xf numFmtId="49" fontId="32" fillId="14" borderId="39" xfId="0" applyNumberFormat="1" applyFont="1" applyFill="1" applyBorder="1" applyAlignment="1" applyProtection="1">
      <alignment horizontal="left" vertical="center" indent="1"/>
      <protection locked="0"/>
    </xf>
    <xf numFmtId="0" fontId="33" fillId="14" borderId="40" xfId="0" applyFont="1" applyFill="1" applyBorder="1" applyAlignment="1" applyProtection="1">
      <alignment vertical="center"/>
      <protection locked="0"/>
    </xf>
    <xf numFmtId="0" fontId="32" fillId="14" borderId="40" xfId="0" applyFont="1" applyFill="1" applyBorder="1" applyAlignment="1" applyProtection="1">
      <alignment vertical="center"/>
      <protection locked="0"/>
    </xf>
    <xf numFmtId="166" fontId="32" fillId="14" borderId="40" xfId="0" applyNumberFormat="1" applyFont="1" applyFill="1" applyBorder="1" applyAlignment="1" applyProtection="1">
      <alignment horizontal="center" vertical="center"/>
      <protection locked="0"/>
    </xf>
    <xf numFmtId="49" fontId="32" fillId="14" borderId="40" xfId="0" applyNumberFormat="1" applyFont="1" applyFill="1" applyBorder="1" applyAlignment="1" applyProtection="1">
      <alignment horizontal="center" vertical="center"/>
      <protection locked="0"/>
    </xf>
    <xf numFmtId="0" fontId="32" fillId="14" borderId="40" xfId="0" applyFont="1" applyFill="1" applyBorder="1" applyAlignment="1" applyProtection="1">
      <alignment horizontal="center" vertical="center"/>
      <protection locked="0"/>
    </xf>
    <xf numFmtId="9" fontId="32" fillId="14" borderId="40" xfId="0" applyNumberFormat="1" applyFont="1" applyFill="1" applyBorder="1" applyAlignment="1" applyProtection="1">
      <alignment horizontal="center" vertical="center"/>
      <protection locked="0"/>
    </xf>
    <xf numFmtId="0" fontId="32" fillId="14" borderId="40" xfId="0" applyFont="1" applyFill="1" applyBorder="1" applyAlignment="1" applyProtection="1">
      <alignment horizontal="center" vertical="center"/>
      <protection hidden="1"/>
    </xf>
    <xf numFmtId="166" fontId="32" fillId="14" borderId="40" xfId="0" applyNumberFormat="1" applyFont="1" applyFill="1" applyBorder="1" applyAlignment="1" applyProtection="1">
      <alignment horizontal="center" vertical="center"/>
      <protection hidden="1"/>
    </xf>
    <xf numFmtId="0" fontId="32" fillId="14" borderId="40" xfId="0" applyFont="1" applyFill="1" applyBorder="1" applyAlignment="1" applyProtection="1">
      <alignment vertical="center"/>
      <protection hidden="1"/>
    </xf>
    <xf numFmtId="0" fontId="32" fillId="14" borderId="41" xfId="0" applyFont="1" applyFill="1" applyBorder="1" applyAlignment="1" applyProtection="1">
      <alignment vertical="center"/>
      <protection hidden="1"/>
    </xf>
    <xf numFmtId="0" fontId="32" fillId="14" borderId="42" xfId="0" applyFont="1" applyFill="1" applyBorder="1" applyAlignment="1" applyProtection="1">
      <alignment vertical="center"/>
      <protection hidden="1"/>
    </xf>
    <xf numFmtId="49" fontId="23" fillId="15" borderId="39" xfId="0" applyNumberFormat="1" applyFont="1" applyFill="1" applyBorder="1" applyAlignment="1" applyProtection="1">
      <alignment horizontal="left" vertical="center" indent="1"/>
      <protection locked="0"/>
    </xf>
    <xf numFmtId="0" fontId="23" fillId="15" borderId="40" xfId="0" applyFont="1" applyFill="1" applyBorder="1" applyAlignment="1" applyProtection="1">
      <alignment vertical="center"/>
      <protection locked="0"/>
    </xf>
    <xf numFmtId="166" fontId="23" fillId="15" borderId="40" xfId="0" applyNumberFormat="1" applyFont="1" applyFill="1" applyBorder="1" applyAlignment="1" applyProtection="1">
      <alignment horizontal="center" vertical="center"/>
      <protection locked="0"/>
    </xf>
    <xf numFmtId="49" fontId="23" fillId="15" borderId="40" xfId="0" applyNumberFormat="1" applyFont="1" applyFill="1" applyBorder="1" applyAlignment="1" applyProtection="1">
      <alignment horizontal="center" vertical="center"/>
      <protection locked="0"/>
    </xf>
    <xf numFmtId="0" fontId="23" fillId="15" borderId="40" xfId="0" applyFont="1" applyFill="1" applyBorder="1" applyAlignment="1" applyProtection="1">
      <alignment horizontal="center" vertical="center"/>
      <protection locked="0"/>
    </xf>
    <xf numFmtId="9" fontId="23" fillId="15" borderId="40" xfId="0" applyNumberFormat="1" applyFont="1" applyFill="1" applyBorder="1" applyAlignment="1" applyProtection="1">
      <alignment horizontal="center" vertical="center"/>
      <protection locked="0"/>
    </xf>
    <xf numFmtId="0" fontId="34" fillId="16" borderId="40" xfId="0" applyFont="1" applyFill="1" applyBorder="1" applyAlignment="1" applyProtection="1">
      <alignment horizontal="center" vertical="center"/>
      <protection hidden="1"/>
    </xf>
    <xf numFmtId="166" fontId="34" fillId="16" borderId="40" xfId="0" applyNumberFormat="1" applyFont="1" applyFill="1" applyBorder="1" applyAlignment="1" applyProtection="1">
      <alignment horizontal="center" vertical="center"/>
      <protection hidden="1"/>
    </xf>
    <xf numFmtId="0" fontId="23" fillId="15" borderId="40" xfId="0" applyFont="1" applyFill="1" applyBorder="1" applyAlignment="1" applyProtection="1">
      <alignment vertical="center"/>
      <protection hidden="1"/>
    </xf>
    <xf numFmtId="0" fontId="23" fillId="15" borderId="41" xfId="0" applyFont="1" applyFill="1" applyBorder="1" applyAlignment="1" applyProtection="1">
      <alignment vertical="center"/>
      <protection hidden="1"/>
    </xf>
    <xf numFmtId="0" fontId="23" fillId="15" borderId="42" xfId="0" applyFont="1" applyFill="1" applyBorder="1" applyAlignment="1" applyProtection="1">
      <alignment vertical="center"/>
      <protection hidden="1"/>
    </xf>
    <xf numFmtId="49" fontId="23" fillId="14" borderId="39" xfId="0" applyNumberFormat="1" applyFont="1" applyFill="1" applyBorder="1" applyAlignment="1" applyProtection="1">
      <alignment horizontal="left" vertical="center" indent="1"/>
      <protection locked="0"/>
    </xf>
    <xf numFmtId="0" fontId="23" fillId="14" borderId="40" xfId="0" applyFont="1" applyFill="1" applyBorder="1" applyAlignment="1" applyProtection="1">
      <alignment vertical="center"/>
      <protection locked="0"/>
    </xf>
    <xf numFmtId="166" fontId="23" fillId="14" borderId="40" xfId="0" applyNumberFormat="1" applyFont="1" applyFill="1" applyBorder="1" applyAlignment="1" applyProtection="1">
      <alignment horizontal="center" vertical="center"/>
      <protection locked="0"/>
    </xf>
    <xf numFmtId="49" fontId="23" fillId="14" borderId="40" xfId="0" applyNumberFormat="1" applyFont="1" applyFill="1" applyBorder="1" applyAlignment="1" applyProtection="1">
      <alignment horizontal="center" vertical="center"/>
      <protection locked="0"/>
    </xf>
    <xf numFmtId="0" fontId="23" fillId="14" borderId="40" xfId="0" applyFont="1" applyFill="1" applyBorder="1" applyAlignment="1" applyProtection="1">
      <alignment horizontal="center" vertical="center"/>
      <protection locked="0"/>
    </xf>
    <xf numFmtId="9" fontId="23" fillId="14" borderId="40" xfId="0" applyNumberFormat="1" applyFont="1" applyFill="1" applyBorder="1" applyAlignment="1" applyProtection="1">
      <alignment horizontal="center" vertical="center"/>
      <protection locked="0"/>
    </xf>
    <xf numFmtId="0" fontId="23" fillId="14" borderId="40" xfId="0" applyFont="1" applyFill="1" applyBorder="1" applyAlignment="1" applyProtection="1">
      <alignment vertical="center"/>
      <protection hidden="1"/>
    </xf>
    <xf numFmtId="0" fontId="23" fillId="14" borderId="41" xfId="0" applyFont="1" applyFill="1" applyBorder="1" applyAlignment="1" applyProtection="1">
      <alignment vertical="center"/>
      <protection hidden="1"/>
    </xf>
    <xf numFmtId="0" fontId="23" fillId="14" borderId="42" xfId="0" applyFont="1" applyFill="1" applyBorder="1" applyAlignment="1" applyProtection="1">
      <alignment vertical="center"/>
      <protection hidden="1"/>
    </xf>
    <xf numFmtId="49" fontId="23" fillId="15" borderId="43" xfId="0" applyNumberFormat="1" applyFont="1" applyFill="1" applyBorder="1" applyAlignment="1" applyProtection="1">
      <alignment horizontal="left" vertical="center" indent="1"/>
      <protection locked="0"/>
    </xf>
    <xf numFmtId="0" fontId="23" fillId="15" borderId="44" xfId="0" applyFont="1" applyFill="1" applyBorder="1" applyAlignment="1" applyProtection="1">
      <alignment vertical="center"/>
      <protection locked="0"/>
    </xf>
    <xf numFmtId="166" fontId="23" fillId="15" borderId="44" xfId="0" applyNumberFormat="1" applyFont="1" applyFill="1" applyBorder="1" applyAlignment="1" applyProtection="1">
      <alignment horizontal="center" vertical="center"/>
      <protection locked="0"/>
    </xf>
    <xf numFmtId="49" fontId="23" fillId="15" borderId="44" xfId="0" applyNumberFormat="1" applyFont="1" applyFill="1" applyBorder="1" applyAlignment="1" applyProtection="1">
      <alignment horizontal="center" vertical="center"/>
      <protection locked="0"/>
    </xf>
    <xf numFmtId="0" fontId="23" fillId="15" borderId="44" xfId="0" applyFont="1" applyFill="1" applyBorder="1" applyAlignment="1" applyProtection="1">
      <alignment horizontal="center" vertical="center"/>
      <protection locked="0"/>
    </xf>
    <xf numFmtId="9" fontId="23" fillId="15" borderId="44" xfId="0" applyNumberFormat="1" applyFont="1" applyFill="1" applyBorder="1" applyAlignment="1" applyProtection="1">
      <alignment horizontal="center" vertical="center"/>
      <protection locked="0"/>
    </xf>
    <xf numFmtId="0" fontId="34" fillId="16" borderId="44" xfId="0" applyFont="1" applyFill="1" applyBorder="1" applyAlignment="1" applyProtection="1">
      <alignment horizontal="center" vertical="center"/>
      <protection hidden="1"/>
    </xf>
    <xf numFmtId="166" fontId="34" fillId="16" borderId="44" xfId="0" applyNumberFormat="1" applyFont="1" applyFill="1" applyBorder="1" applyAlignment="1" applyProtection="1">
      <alignment horizontal="center" vertical="center"/>
      <protection hidden="1"/>
    </xf>
    <xf numFmtId="0" fontId="23" fillId="15" borderId="44" xfId="0" applyFont="1" applyFill="1" applyBorder="1" applyAlignment="1" applyProtection="1">
      <alignment vertical="center"/>
      <protection hidden="1"/>
    </xf>
    <xf numFmtId="0" fontId="23" fillId="15" borderId="45" xfId="0" applyFont="1" applyFill="1" applyBorder="1" applyAlignment="1" applyProtection="1">
      <alignment vertical="center"/>
      <protection hidden="1"/>
    </xf>
    <xf numFmtId="0" fontId="23" fillId="15" borderId="46" xfId="0" applyFont="1" applyFill="1" applyBorder="1" applyAlignment="1" applyProtection="1">
      <alignment vertical="center"/>
      <protection hidden="1"/>
    </xf>
    <xf numFmtId="0" fontId="23" fillId="0" borderId="0" xfId="0" applyFont="1"/>
    <xf numFmtId="0" fontId="12" fillId="0" borderId="0" xfId="0" applyFont="1" applyAlignment="1">
      <alignment horizontal="center"/>
    </xf>
    <xf numFmtId="0" fontId="23" fillId="11" borderId="0" xfId="0" applyFont="1" applyFill="1"/>
    <xf numFmtId="0" fontId="12" fillId="17" borderId="0" xfId="0" applyFont="1" applyFill="1"/>
    <xf numFmtId="0" fontId="23" fillId="18" borderId="0" xfId="0" applyFont="1" applyFill="1"/>
    <xf numFmtId="0" fontId="12" fillId="17" borderId="0" xfId="0" applyFont="1" applyFill="1" applyAlignment="1">
      <alignment horizontal="center"/>
    </xf>
    <xf numFmtId="0" fontId="35" fillId="0" borderId="0" xfId="0" applyFont="1"/>
    <xf numFmtId="0" fontId="36" fillId="0" borderId="0" xfId="0" applyFont="1"/>
    <xf numFmtId="0" fontId="37" fillId="0" borderId="0" xfId="0" applyFont="1"/>
    <xf numFmtId="0" fontId="38" fillId="12" borderId="0" xfId="0" applyFont="1" applyFill="1"/>
    <xf numFmtId="0" fontId="35" fillId="0" borderId="0" xfId="0" applyFont="1" applyAlignment="1">
      <alignment wrapText="1"/>
    </xf>
    <xf numFmtId="0" fontId="35" fillId="19" borderId="0" xfId="0" applyFont="1" applyFill="1" applyAlignment="1">
      <alignment wrapText="1"/>
    </xf>
    <xf numFmtId="0" fontId="39" fillId="20" borderId="0" xfId="0" applyFont="1" applyFill="1"/>
    <xf numFmtId="0" fontId="35" fillId="20" borderId="0" xfId="0" applyFont="1" applyFill="1"/>
    <xf numFmtId="0" fontId="43" fillId="22" borderId="50" xfId="0" applyFont="1" applyFill="1" applyBorder="1" applyAlignment="1">
      <alignment horizontal="left" vertical="center" wrapText="1" indent="1"/>
    </xf>
    <xf numFmtId="0" fontId="43" fillId="23" borderId="0" xfId="0" applyFont="1" applyFill="1" applyAlignment="1">
      <alignment horizontal="left" vertical="center" wrapText="1" indent="1"/>
    </xf>
    <xf numFmtId="0" fontId="43" fillId="22" borderId="51" xfId="0" applyFont="1" applyFill="1" applyBorder="1" applyAlignment="1">
      <alignment horizontal="left" vertical="center" wrapText="1" indent="1"/>
    </xf>
    <xf numFmtId="0" fontId="44" fillId="24" borderId="50" xfId="0" applyFont="1" applyFill="1" applyBorder="1" applyAlignment="1">
      <alignment horizontal="left" vertical="center" wrapText="1" indent="1"/>
    </xf>
    <xf numFmtId="0" fontId="44" fillId="24" borderId="0" xfId="0" applyFont="1" applyFill="1" applyAlignment="1">
      <alignment horizontal="left" vertical="center" wrapText="1" indent="1"/>
    </xf>
    <xf numFmtId="0" fontId="45" fillId="24" borderId="51" xfId="0" applyFont="1" applyFill="1" applyBorder="1" applyAlignment="1">
      <alignment horizontal="left" vertical="center" wrapText="1" indent="1"/>
    </xf>
    <xf numFmtId="0" fontId="44" fillId="25" borderId="50" xfId="0" applyFont="1" applyFill="1" applyBorder="1" applyAlignment="1">
      <alignment horizontal="left" vertical="center" wrapText="1" indent="1"/>
    </xf>
    <xf numFmtId="0" fontId="44" fillId="25" borderId="0" xfId="0" applyFont="1" applyFill="1" applyAlignment="1">
      <alignment horizontal="left" vertical="center" wrapText="1" indent="1"/>
    </xf>
    <xf numFmtId="0" fontId="45" fillId="25" borderId="51" xfId="0" applyFont="1" applyFill="1" applyBorder="1" applyAlignment="1">
      <alignment horizontal="left" vertical="center" wrapText="1" indent="1"/>
    </xf>
    <xf numFmtId="0" fontId="44" fillId="26" borderId="50" xfId="0" applyFont="1" applyFill="1" applyBorder="1" applyAlignment="1">
      <alignment horizontal="left" vertical="center" wrapText="1" indent="1"/>
    </xf>
    <xf numFmtId="0" fontId="44" fillId="26" borderId="0" xfId="0" applyFont="1" applyFill="1" applyAlignment="1">
      <alignment horizontal="left" vertical="center" wrapText="1" indent="1"/>
    </xf>
    <xf numFmtId="0" fontId="45" fillId="26" borderId="51" xfId="0" applyFont="1" applyFill="1" applyBorder="1" applyAlignment="1">
      <alignment horizontal="left" vertical="center" wrapText="1" indent="1"/>
    </xf>
    <xf numFmtId="0" fontId="44" fillId="0" borderId="50" xfId="0" applyFont="1" applyBorder="1" applyAlignment="1">
      <alignment horizontal="left" vertical="center" indent="1"/>
    </xf>
    <xf numFmtId="0" fontId="44" fillId="0" borderId="0" xfId="0" applyFont="1" applyAlignment="1">
      <alignment horizontal="left" vertical="center" indent="1"/>
    </xf>
    <xf numFmtId="0" fontId="44" fillId="0" borderId="51" xfId="0" applyFont="1" applyBorder="1" applyAlignment="1">
      <alignment horizontal="left" vertical="center" indent="1"/>
    </xf>
    <xf numFmtId="0" fontId="44" fillId="25" borderId="52" xfId="0" applyFont="1" applyFill="1" applyBorder="1" applyAlignment="1">
      <alignment horizontal="left" vertical="center" wrapText="1" indent="1"/>
    </xf>
    <xf numFmtId="0" fontId="44" fillId="25" borderId="53" xfId="0" applyFont="1" applyFill="1" applyBorder="1" applyAlignment="1">
      <alignment horizontal="left" vertical="center" wrapText="1" indent="1"/>
    </xf>
    <xf numFmtId="0" fontId="45" fillId="25" borderId="54" xfId="0" applyFont="1" applyFill="1" applyBorder="1" applyAlignment="1">
      <alignment horizontal="left" vertical="center" wrapText="1" indent="1"/>
    </xf>
    <xf numFmtId="0" fontId="0" fillId="27" borderId="0" xfId="0" applyFill="1"/>
    <xf numFmtId="0" fontId="48" fillId="0" borderId="0" xfId="3" applyFont="1"/>
    <xf numFmtId="0" fontId="49" fillId="0" borderId="0" xfId="3" applyFont="1"/>
    <xf numFmtId="0" fontId="51" fillId="30" borderId="0" xfId="3" applyFont="1" applyFill="1"/>
    <xf numFmtId="0" fontId="49" fillId="30" borderId="0" xfId="3" applyFont="1" applyFill="1"/>
    <xf numFmtId="0" fontId="51" fillId="31" borderId="0" xfId="3" applyFont="1" applyFill="1"/>
    <xf numFmtId="0" fontId="49" fillId="31" borderId="0" xfId="3" applyFont="1" applyFill="1"/>
    <xf numFmtId="0" fontId="52" fillId="30" borderId="0" xfId="3" applyFont="1" applyFill="1" applyAlignment="1">
      <alignment horizontal="right" vertical="center"/>
    </xf>
    <xf numFmtId="0" fontId="53" fillId="30" borderId="0" xfId="3" applyFont="1" applyFill="1" applyAlignment="1">
      <alignment vertical="center"/>
    </xf>
    <xf numFmtId="0" fontId="49" fillId="30" borderId="0" xfId="3" applyFont="1" applyFill="1" applyAlignment="1">
      <alignment vertical="center"/>
    </xf>
    <xf numFmtId="0" fontId="54" fillId="30" borderId="0" xfId="3" applyFont="1" applyFill="1" applyAlignment="1">
      <alignment horizontal="right" vertical="center"/>
    </xf>
    <xf numFmtId="0" fontId="55" fillId="30" borderId="0" xfId="3" applyFont="1" applyFill="1" applyAlignment="1">
      <alignment vertical="center"/>
    </xf>
    <xf numFmtId="0" fontId="54" fillId="30" borderId="0" xfId="3" applyFont="1" applyFill="1" applyAlignment="1">
      <alignment horizontal="right" vertical="center" wrapText="1"/>
    </xf>
    <xf numFmtId="0" fontId="49" fillId="30" borderId="0" xfId="3" applyFont="1" applyFill="1" applyAlignment="1">
      <alignment vertical="center" wrapText="1"/>
    </xf>
    <xf numFmtId="0" fontId="56" fillId="30" borderId="0" xfId="3" applyFont="1" applyFill="1" applyAlignment="1">
      <alignment vertical="center"/>
    </xf>
    <xf numFmtId="0" fontId="57" fillId="30" borderId="0" xfId="3" applyFont="1" applyFill="1" applyAlignment="1">
      <alignment vertical="center"/>
    </xf>
    <xf numFmtId="0" fontId="49" fillId="30" borderId="0" xfId="3" applyFont="1" applyFill="1" applyAlignment="1">
      <alignment horizontal="right" vertical="center"/>
    </xf>
    <xf numFmtId="0" fontId="49" fillId="30" borderId="0" xfId="3" applyFont="1" applyFill="1" applyAlignment="1">
      <alignment horizontal="right" vertical="center" wrapText="1"/>
    </xf>
    <xf numFmtId="0" fontId="54" fillId="31" borderId="0" xfId="3" applyFont="1" applyFill="1" applyAlignment="1">
      <alignment horizontal="right" vertical="center"/>
    </xf>
    <xf numFmtId="0" fontId="49" fillId="31" borderId="0" xfId="3" applyFont="1" applyFill="1" applyAlignment="1">
      <alignment vertical="center"/>
    </xf>
    <xf numFmtId="0" fontId="58" fillId="0" borderId="0" xfId="0" applyFont="1"/>
    <xf numFmtId="0" fontId="59" fillId="32" borderId="0" xfId="0" applyFont="1" applyFill="1" applyAlignment="1">
      <alignment horizontal="center" vertical="center"/>
    </xf>
    <xf numFmtId="0" fontId="0" fillId="33" borderId="0" xfId="0" applyFill="1" applyAlignment="1">
      <alignment horizontal="center"/>
    </xf>
    <xf numFmtId="0" fontId="60" fillId="33" borderId="0" xfId="0" applyFont="1" applyFill="1" applyAlignment="1">
      <alignment horizontal="center"/>
    </xf>
    <xf numFmtId="0" fontId="61" fillId="33" borderId="0" xfId="0" applyFont="1" applyFill="1" applyAlignment="1">
      <alignment horizontal="center"/>
    </xf>
    <xf numFmtId="0" fontId="62" fillId="33" borderId="0" xfId="0" applyFont="1" applyFill="1" applyAlignment="1">
      <alignment horizontal="center"/>
    </xf>
    <xf numFmtId="170" fontId="63" fillId="0" borderId="0" xfId="3" applyNumberFormat="1" applyFont="1" applyProtection="1">
      <protection hidden="1"/>
    </xf>
    <xf numFmtId="0" fontId="64" fillId="33" borderId="0" xfId="0" applyFont="1" applyFill="1" applyAlignment="1">
      <alignment horizontal="center"/>
    </xf>
    <xf numFmtId="0" fontId="65" fillId="34" borderId="0" xfId="0" applyFont="1" applyFill="1" applyAlignment="1">
      <alignment horizontal="center" vertical="center"/>
    </xf>
    <xf numFmtId="0" fontId="29" fillId="12" borderId="32" xfId="0" applyFont="1" applyFill="1" applyBorder="1" applyAlignment="1">
      <alignment horizontal="left" vertical="center" indent="2"/>
    </xf>
    <xf numFmtId="0" fontId="29" fillId="12" borderId="33" xfId="0" applyFont="1" applyFill="1" applyBorder="1" applyAlignment="1">
      <alignment horizontal="left" vertical="center" indent="2"/>
    </xf>
    <xf numFmtId="0" fontId="29" fillId="12" borderId="36" xfId="0" applyFont="1" applyFill="1" applyBorder="1" applyAlignment="1">
      <alignment horizontal="left" vertical="center" indent="2"/>
    </xf>
    <xf numFmtId="0" fontId="29" fillId="12" borderId="0" xfId="0" applyFont="1" applyFill="1" applyAlignment="1">
      <alignment horizontal="left" vertical="center" indent="2"/>
    </xf>
    <xf numFmtId="0" fontId="30" fillId="12" borderId="34" xfId="0" applyFont="1" applyFill="1" applyBorder="1" applyAlignment="1" applyProtection="1">
      <alignment horizontal="center"/>
      <protection hidden="1"/>
    </xf>
    <xf numFmtId="0" fontId="30" fillId="12" borderId="33" xfId="0" applyFont="1" applyFill="1" applyBorder="1" applyAlignment="1" applyProtection="1">
      <alignment horizontal="center"/>
      <protection hidden="1"/>
    </xf>
    <xf numFmtId="0" fontId="30" fillId="12" borderId="35" xfId="0" applyFont="1" applyFill="1" applyBorder="1" applyAlignment="1" applyProtection="1">
      <alignment horizontal="center"/>
      <protection hidden="1"/>
    </xf>
    <xf numFmtId="167" fontId="30" fillId="12" borderId="34" xfId="0" applyNumberFormat="1" applyFont="1" applyFill="1" applyBorder="1" applyAlignment="1" applyProtection="1">
      <alignment horizontal="center"/>
      <protection hidden="1"/>
    </xf>
    <xf numFmtId="167" fontId="30" fillId="12" borderId="33" xfId="0" applyNumberFormat="1" applyFont="1" applyFill="1" applyBorder="1" applyAlignment="1" applyProtection="1">
      <alignment horizontal="center"/>
      <protection hidden="1"/>
    </xf>
    <xf numFmtId="167" fontId="30" fillId="12" borderId="35" xfId="0" applyNumberFormat="1" applyFont="1" applyFill="1" applyBorder="1" applyAlignment="1" applyProtection="1">
      <alignment horizontal="center"/>
      <protection hidden="1"/>
    </xf>
    <xf numFmtId="167" fontId="31" fillId="12" borderId="34" xfId="0" applyNumberFormat="1" applyFont="1" applyFill="1" applyBorder="1" applyAlignment="1" applyProtection="1">
      <alignment horizontal="center"/>
      <protection hidden="1"/>
    </xf>
    <xf numFmtId="167" fontId="31" fillId="12" borderId="33" xfId="0" applyNumberFormat="1" applyFont="1" applyFill="1" applyBorder="1" applyAlignment="1" applyProtection="1">
      <alignment horizontal="center"/>
      <protection hidden="1"/>
    </xf>
    <xf numFmtId="167" fontId="31" fillId="12" borderId="35" xfId="0" applyNumberFormat="1" applyFont="1" applyFill="1" applyBorder="1" applyAlignment="1" applyProtection="1">
      <alignment horizontal="center"/>
      <protection hidden="1"/>
    </xf>
    <xf numFmtId="0" fontId="21" fillId="4" borderId="6" xfId="0" applyFont="1" applyFill="1" applyBorder="1" applyAlignment="1">
      <alignment horizontal="center" vertical="center" textRotation="90" wrapText="1"/>
    </xf>
    <xf numFmtId="0" fontId="21" fillId="4" borderId="17" xfId="0" applyFont="1" applyFill="1" applyBorder="1" applyAlignment="1">
      <alignment horizontal="center" vertical="center" textRotation="90"/>
    </xf>
    <xf numFmtId="0" fontId="21" fillId="4" borderId="25" xfId="0" applyFont="1" applyFill="1" applyBorder="1" applyAlignment="1">
      <alignment horizontal="center" vertical="center" textRotation="90"/>
    </xf>
    <xf numFmtId="0" fontId="23" fillId="9" borderId="8" xfId="0" applyFont="1" applyFill="1" applyBorder="1" applyAlignment="1" applyProtection="1">
      <alignment horizontal="left" vertical="center" indent="1"/>
      <protection locked="0"/>
    </xf>
    <xf numFmtId="6" fontId="23" fillId="9" borderId="10" xfId="0" applyNumberFormat="1" applyFont="1" applyFill="1" applyBorder="1" applyAlignment="1" applyProtection="1">
      <alignment horizontal="left" vertical="center" indent="1"/>
      <protection locked="0"/>
    </xf>
    <xf numFmtId="6" fontId="23" fillId="9" borderId="11" xfId="0" applyNumberFormat="1" applyFont="1" applyFill="1" applyBorder="1" applyAlignment="1" applyProtection="1">
      <alignment horizontal="left" vertical="center" indent="1"/>
      <protection locked="0"/>
    </xf>
    <xf numFmtId="0" fontId="24" fillId="3" borderId="14" xfId="0" applyFont="1" applyFill="1" applyBorder="1" applyAlignment="1">
      <alignment horizontal="center" vertical="center" wrapText="1"/>
    </xf>
    <xf numFmtId="0" fontId="24" fillId="3" borderId="15" xfId="0" applyFont="1" applyFill="1" applyBorder="1" applyAlignment="1">
      <alignment horizontal="center" vertical="center"/>
    </xf>
    <xf numFmtId="0" fontId="24" fillId="3" borderId="22" xfId="0" applyFont="1" applyFill="1" applyBorder="1" applyAlignment="1">
      <alignment horizontal="center" vertical="center"/>
    </xf>
    <xf numFmtId="0" fontId="24" fillId="3" borderId="0" xfId="0" applyFont="1" applyFill="1" applyAlignment="1">
      <alignment horizontal="center" vertical="center"/>
    </xf>
    <xf numFmtId="0" fontId="24" fillId="3" borderId="30" xfId="0" applyFont="1" applyFill="1" applyBorder="1" applyAlignment="1">
      <alignment horizontal="center" vertical="center"/>
    </xf>
    <xf numFmtId="0" fontId="24" fillId="3" borderId="31" xfId="0" applyFont="1" applyFill="1" applyBorder="1" applyAlignment="1">
      <alignment horizontal="center" vertical="center"/>
    </xf>
    <xf numFmtId="0" fontId="25" fillId="9" borderId="15" xfId="0" applyFont="1" applyFill="1" applyBorder="1" applyAlignment="1" applyProtection="1">
      <alignment horizontal="left" vertical="center" wrapText="1" indent="1"/>
      <protection locked="0"/>
    </xf>
    <xf numFmtId="0" fontId="25" fillId="9" borderId="16" xfId="0" applyFont="1" applyFill="1" applyBorder="1" applyAlignment="1" applyProtection="1">
      <alignment horizontal="left" vertical="center" wrapText="1" indent="1"/>
      <protection locked="0"/>
    </xf>
    <xf numFmtId="0" fontId="25" fillId="9" borderId="0" xfId="0" applyFont="1" applyFill="1" applyAlignment="1" applyProtection="1">
      <alignment horizontal="left" vertical="center" wrapText="1" indent="1"/>
      <protection locked="0"/>
    </xf>
    <xf numFmtId="0" fontId="25" fillId="9" borderId="23" xfId="0" applyFont="1" applyFill="1" applyBorder="1" applyAlignment="1" applyProtection="1">
      <alignment horizontal="left" vertical="center" wrapText="1" indent="1"/>
      <protection locked="0"/>
    </xf>
    <xf numFmtId="0" fontId="25" fillId="9" borderId="31" xfId="0" applyFont="1" applyFill="1" applyBorder="1" applyAlignment="1" applyProtection="1">
      <alignment horizontal="left" vertical="center" wrapText="1" indent="1"/>
      <protection locked="0"/>
    </xf>
    <xf numFmtId="0" fontId="25" fillId="9" borderId="29" xfId="0" applyFont="1" applyFill="1" applyBorder="1" applyAlignment="1" applyProtection="1">
      <alignment horizontal="left" vertical="center" wrapText="1" indent="1"/>
      <protection locked="0"/>
    </xf>
    <xf numFmtId="0" fontId="23" fillId="9" borderId="19" xfId="0" applyFont="1" applyFill="1" applyBorder="1" applyAlignment="1" applyProtection="1">
      <alignment horizontal="left" vertical="center" indent="1"/>
      <protection locked="0"/>
    </xf>
    <xf numFmtId="6" fontId="23" fillId="9" borderId="13" xfId="0" applyNumberFormat="1" applyFont="1" applyFill="1" applyBorder="1" applyAlignment="1" applyProtection="1">
      <alignment horizontal="left" vertical="center" indent="1"/>
      <protection locked="0"/>
    </xf>
    <xf numFmtId="6" fontId="23" fillId="9" borderId="21" xfId="0" applyNumberFormat="1" applyFont="1" applyFill="1" applyBorder="1" applyAlignment="1" applyProtection="1">
      <alignment horizontal="left" vertical="center" indent="1"/>
      <protection locked="0"/>
    </xf>
    <xf numFmtId="166" fontId="23" fillId="9" borderId="28" xfId="0" applyNumberFormat="1" applyFont="1" applyFill="1" applyBorder="1" applyAlignment="1" applyProtection="1">
      <alignment horizontal="center" vertical="center"/>
      <protection locked="0"/>
    </xf>
    <xf numFmtId="166" fontId="23" fillId="9" borderId="29" xfId="0" applyNumberFormat="1" applyFont="1" applyFill="1" applyBorder="1" applyAlignment="1" applyProtection="1">
      <alignment horizontal="center" vertical="center"/>
      <protection locked="0"/>
    </xf>
    <xf numFmtId="0" fontId="8" fillId="3" borderId="1" xfId="0" applyFont="1" applyFill="1" applyBorder="1" applyAlignment="1">
      <alignment horizontal="center" vertical="center" wrapText="1"/>
    </xf>
    <xf numFmtId="0" fontId="8" fillId="3" borderId="2" xfId="0" applyFont="1" applyFill="1" applyBorder="1" applyAlignment="1">
      <alignment horizontal="center" vertical="center" wrapText="1"/>
    </xf>
    <xf numFmtId="0" fontId="8" fillId="3" borderId="3" xfId="0" applyFont="1" applyFill="1" applyBorder="1" applyAlignment="1">
      <alignment horizontal="center" vertical="center" wrapText="1"/>
    </xf>
    <xf numFmtId="0" fontId="8" fillId="3" borderId="0" xfId="0" applyFont="1" applyFill="1" applyAlignment="1">
      <alignment horizontal="center" vertical="center" wrapText="1"/>
    </xf>
    <xf numFmtId="0" fontId="8" fillId="3" borderId="4" xfId="0" applyFont="1" applyFill="1" applyBorder="1" applyAlignment="1">
      <alignment horizontal="center" vertical="center" wrapText="1"/>
    </xf>
    <xf numFmtId="0" fontId="8" fillId="3" borderId="5" xfId="0" applyFont="1" applyFill="1" applyBorder="1" applyAlignment="1">
      <alignment horizontal="center" vertical="center" wrapText="1"/>
    </xf>
    <xf numFmtId="9" fontId="10" fillId="3" borderId="2" xfId="1" applyFont="1" applyFill="1" applyBorder="1" applyAlignment="1" applyProtection="1">
      <alignment horizontal="center" vertical="center"/>
      <protection hidden="1"/>
    </xf>
    <xf numFmtId="9" fontId="10" fillId="3" borderId="0" xfId="1" applyFont="1" applyFill="1" applyBorder="1" applyAlignment="1" applyProtection="1">
      <alignment horizontal="center" vertical="center"/>
      <protection hidden="1"/>
    </xf>
    <xf numFmtId="9" fontId="10" fillId="3" borderId="5" xfId="1" applyFont="1" applyFill="1" applyBorder="1" applyAlignment="1" applyProtection="1">
      <alignment horizontal="center" vertical="center"/>
      <protection hidden="1"/>
    </xf>
    <xf numFmtId="0" fontId="13" fillId="3" borderId="0" xfId="0" applyFont="1" applyFill="1" applyAlignment="1">
      <alignment horizontal="left" vertical="top" indent="1"/>
    </xf>
    <xf numFmtId="0" fontId="14" fillId="4" borderId="0" xfId="0" applyFont="1" applyFill="1" applyAlignment="1" applyProtection="1">
      <alignment horizontal="center" vertical="center"/>
      <protection hidden="1"/>
    </xf>
    <xf numFmtId="0" fontId="15" fillId="5" borderId="0" xfId="0" applyFont="1" applyFill="1" applyAlignment="1" applyProtection="1">
      <alignment horizontal="center" vertical="center"/>
      <protection hidden="1"/>
    </xf>
    <xf numFmtId="0" fontId="16" fillId="6" borderId="0" xfId="0" applyFont="1" applyFill="1" applyAlignment="1" applyProtection="1">
      <alignment horizontal="center" vertical="center"/>
      <protection hidden="1"/>
    </xf>
    <xf numFmtId="0" fontId="17" fillId="7" borderId="0" xfId="0" applyFont="1" applyFill="1" applyAlignment="1" applyProtection="1">
      <alignment horizontal="center" vertical="center"/>
      <protection hidden="1"/>
    </xf>
    <xf numFmtId="0" fontId="18" fillId="3" borderId="0" xfId="0" applyFont="1" applyFill="1" applyAlignment="1" applyProtection="1">
      <alignment horizontal="left" vertical="center" indent="1"/>
      <protection hidden="1"/>
    </xf>
    <xf numFmtId="0" fontId="2" fillId="2" borderId="0" xfId="0" applyFont="1" applyFill="1" applyAlignment="1">
      <alignment horizontal="center" vertical="center"/>
    </xf>
    <xf numFmtId="0" fontId="3" fillId="3" borderId="0" xfId="0" applyFont="1" applyFill="1" applyAlignment="1">
      <alignment horizontal="left" vertical="center" indent="1"/>
    </xf>
    <xf numFmtId="0" fontId="4" fillId="4" borderId="0" xfId="0" applyFont="1" applyFill="1" applyAlignment="1">
      <alignment horizontal="center" vertical="center"/>
    </xf>
    <xf numFmtId="0" fontId="5" fillId="5" borderId="0" xfId="0" applyFont="1" applyFill="1" applyAlignment="1">
      <alignment horizontal="center" vertical="center"/>
    </xf>
    <xf numFmtId="0" fontId="6" fillId="6" borderId="0" xfId="0" applyFont="1" applyFill="1" applyAlignment="1">
      <alignment horizontal="center" vertical="center"/>
    </xf>
    <xf numFmtId="0" fontId="7" fillId="7" borderId="0" xfId="0" applyFont="1" applyFill="1" applyAlignment="1">
      <alignment horizontal="center" vertical="center"/>
    </xf>
    <xf numFmtId="0" fontId="41" fillId="2" borderId="0" xfId="2" applyFont="1" applyFill="1" applyAlignment="1">
      <alignment horizontal="center" vertical="center"/>
    </xf>
    <xf numFmtId="0" fontId="42" fillId="21" borderId="47" xfId="0" applyFont="1" applyFill="1" applyBorder="1" applyAlignment="1">
      <alignment horizontal="center" vertical="center"/>
    </xf>
    <xf numFmtId="0" fontId="42" fillId="21" borderId="48" xfId="0" applyFont="1" applyFill="1" applyBorder="1" applyAlignment="1">
      <alignment horizontal="center" vertical="center"/>
    </xf>
    <xf numFmtId="0" fontId="42" fillId="21" borderId="49" xfId="0" applyFont="1" applyFill="1" applyBorder="1" applyAlignment="1">
      <alignment horizontal="center" vertical="center"/>
    </xf>
    <xf numFmtId="0" fontId="42" fillId="21" borderId="50" xfId="0" applyFont="1" applyFill="1" applyBorder="1" applyAlignment="1">
      <alignment horizontal="center" vertical="center"/>
    </xf>
    <xf numFmtId="0" fontId="42" fillId="21" borderId="0" xfId="0" applyFont="1" applyFill="1" applyAlignment="1">
      <alignment horizontal="center" vertical="center"/>
    </xf>
    <xf numFmtId="0" fontId="42" fillId="21" borderId="51" xfId="0" applyFont="1" applyFill="1" applyBorder="1" applyAlignment="1">
      <alignment horizontal="center" vertical="center"/>
    </xf>
    <xf numFmtId="0" fontId="55" fillId="30" borderId="0" xfId="3" applyFont="1" applyFill="1" applyAlignment="1">
      <alignment horizontal="left" vertical="center" wrapText="1"/>
    </xf>
    <xf numFmtId="0" fontId="49" fillId="30" borderId="0" xfId="3" applyFont="1" applyFill="1" applyAlignment="1">
      <alignment horizontal="left" vertical="center" wrapText="1"/>
    </xf>
    <xf numFmtId="0" fontId="50" fillId="2" borderId="0" xfId="3" applyFont="1" applyFill="1" applyAlignment="1">
      <alignment horizontal="center" vertical="center"/>
    </xf>
    <xf numFmtId="0" fontId="50" fillId="28" borderId="0" xfId="3" applyFont="1" applyFill="1" applyAlignment="1">
      <alignment horizontal="left" vertical="center" indent="1"/>
    </xf>
    <xf numFmtId="0" fontId="50" fillId="29" borderId="0" xfId="3" applyFont="1" applyFill="1" applyAlignment="1">
      <alignment horizontal="center"/>
    </xf>
    <xf numFmtId="0" fontId="49" fillId="30" borderId="0" xfId="3" applyFont="1" applyFill="1" applyAlignment="1">
      <alignment horizontal="left" vertical="top" wrapText="1"/>
    </xf>
  </cellXfs>
  <cellStyles count="4">
    <cellStyle name="Hyperlink" xfId="2" builtinId="8"/>
    <cellStyle name="Normal" xfId="0" builtinId="0"/>
    <cellStyle name="Normal 2 2" xfId="3" xr:uid="{0C13E766-7704-4D3E-ADD8-24EABF1A5F0E}"/>
    <cellStyle name="Percent" xfId="1" builtinId="5"/>
  </cellStyles>
  <dxfs count="16">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
      <font>
        <b val="0"/>
        <i val="0"/>
        <color rgb="FFCCEFF6"/>
      </font>
      <fill>
        <patternFill>
          <bgColor rgb="FFCCEFF6"/>
        </patternFill>
      </fill>
    </dxf>
    <dxf>
      <font>
        <b val="0"/>
        <i val="0"/>
        <color rgb="FF00A0C8"/>
      </font>
      <fill>
        <patternFill>
          <bgColor rgb="FF00A0C8"/>
        </patternFill>
      </fill>
    </dxf>
    <dxf>
      <font>
        <color rgb="FF4A525C"/>
      </font>
      <fill>
        <patternFill>
          <bgColor rgb="FFDFE3EA"/>
        </patternFill>
      </fill>
    </dxf>
    <dxf>
      <font>
        <color rgb="FF935F07"/>
      </font>
      <fill>
        <patternFill>
          <bgColor rgb="FFFCE2B6"/>
        </patternFill>
      </fill>
    </dxf>
    <dxf>
      <font>
        <color rgb="FF0A6F4D"/>
      </font>
      <fill>
        <patternFill>
          <bgColor rgb="FF88DCC0"/>
        </patternFill>
      </fill>
    </dxf>
    <dxf>
      <font>
        <b/>
        <i val="0"/>
        <color rgb="FF1F2937"/>
      </font>
      <fill>
        <patternFill>
          <bgColor rgb="FFCCEFF6"/>
        </patternFill>
      </fill>
    </dxf>
    <dxf>
      <font>
        <b/>
        <i val="0"/>
        <color rgb="FF1F2937"/>
      </font>
      <fill>
        <patternFill>
          <bgColor rgb="FF99D9E9"/>
        </patternFill>
      </fill>
    </dxf>
    <dxf>
      <font>
        <b/>
        <i val="0"/>
        <color rgb="FFFFFFFF"/>
      </font>
      <fill>
        <patternFill>
          <bgColor rgb="FF5A8499"/>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8AA6-49D6-BB2A-DBD66D6D4E37}"/>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8AA6-49D6-BB2A-DBD66D6D4E37}"/>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8AA6-49D6-BB2A-DBD66D6D4E37}"/>
              </c:ext>
            </c:extLst>
          </c:dPt>
          <c:val>
            <c:numRef>
              <c:f>'14 Professional '!$AU$2:$AU$4</c:f>
              <c:numCache>
                <c:formatCode>;;</c:formatCode>
                <c:ptCount val="3"/>
                <c:pt idx="0">
                  <c:v>0.39600000000000007</c:v>
                </c:pt>
                <c:pt idx="2">
                  <c:v>0.60399999999999987</c:v>
                </c:pt>
              </c:numCache>
            </c:numRef>
          </c:val>
          <c:extLst>
            <c:ext xmlns:c16="http://schemas.microsoft.com/office/drawing/2014/chart" uri="{C3380CC4-5D6E-409C-BE32-E72D297353CC}">
              <c16:uniqueId val="{00000006-8AA6-49D6-BB2A-DBD66D6D4E37}"/>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FAD9-462E-9752-01B6E16EDAF9}"/>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FAD9-462E-9752-01B6E16EDAF9}"/>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FAD9-462E-9752-01B6E16EDAF9}"/>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'14 Professional '!$AP$7:$AP$9</c:f>
              <c:strCache>
                <c:ptCount val="3"/>
                <c:pt idx="0">
                  <c:v>Completed</c:v>
                </c:pt>
                <c:pt idx="1">
                  <c:v>In progress</c:v>
                </c:pt>
                <c:pt idx="2">
                  <c:v>Not started</c:v>
                </c:pt>
              </c:strCache>
            </c:strRef>
          </c:cat>
          <c:val>
            <c:numRef>
              <c:f>'14 Professional '!$AQ$7:$AQ$9</c:f>
              <c:numCache>
                <c:formatCode>General</c:formatCode>
                <c:ptCount val="3"/>
                <c:pt idx="0">
                  <c:v>6</c:v>
                </c:pt>
                <c:pt idx="1">
                  <c:v>9</c:v>
                </c:pt>
                <c:pt idx="2">
                  <c:v>8</c:v>
                </c:pt>
              </c:numCache>
            </c:numRef>
          </c:val>
          <c:extLst>
            <c:ext xmlns:c16="http://schemas.microsoft.com/office/drawing/2014/chart" uri="{C3380CC4-5D6E-409C-BE32-E72D297353CC}">
              <c16:uniqueId val="{00000006-FAD9-462E-9752-01B6E16EDAF9}"/>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8415555198457329E-2"/>
          <c:y val="0.10638076490438696"/>
          <c:w val="0.93869355616262251"/>
          <c:h val="0.82135686164229471"/>
        </c:manualLayout>
      </c:layout>
      <c:doughnutChart>
        <c:varyColors val="1"/>
        <c:ser>
          <c:idx val="0"/>
          <c:order val="0"/>
          <c:spPr>
            <a:effectLst>
              <a:outerShdw blurRad="63500" sx="102000" sy="102000" algn="ctr" rotWithShape="0">
                <a:prstClr val="black">
                  <a:alpha val="40000"/>
                </a:prstClr>
              </a:outerShdw>
            </a:effectLst>
          </c:spPr>
          <c:dPt>
            <c:idx val="0"/>
            <c:bubble3D val="0"/>
            <c:spPr>
              <a:solidFill>
                <a:srgbClr val="00A0C8"/>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1-6DBC-4B03-8309-2F5494F4516D}"/>
              </c:ext>
            </c:extLst>
          </c:dPt>
          <c:dPt>
            <c:idx val="1"/>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3-6DBC-4B03-8309-2F5494F4516D}"/>
              </c:ext>
            </c:extLst>
          </c:dPt>
          <c:dPt>
            <c:idx val="2"/>
            <c:bubble3D val="0"/>
            <c:spPr>
              <a:solidFill>
                <a:srgbClr val="CCEFF6"/>
              </a:solidFill>
              <a:ln w="19050">
                <a:solidFill>
                  <a:schemeClr val="lt1"/>
                </a:solidFill>
              </a:ln>
              <a:effectLst>
                <a:outerShdw blurRad="63500" sx="102000" sy="102000" algn="ctr" rotWithShape="0">
                  <a:prstClr val="black">
                    <a:alpha val="40000"/>
                  </a:prstClr>
                </a:outerShdw>
              </a:effectLst>
            </c:spPr>
            <c:extLst>
              <c:ext xmlns:c16="http://schemas.microsoft.com/office/drawing/2014/chart" uri="{C3380CC4-5D6E-409C-BE32-E72D297353CC}">
                <c16:uniqueId val="{00000005-6DBC-4B03-8309-2F5494F4516D}"/>
              </c:ext>
            </c:extLst>
          </c:dPt>
          <c:val>
            <c:numRef>
              <c:f>'Blank Template'!$AU$2:$AU$4</c:f>
              <c:numCache>
                <c:formatCode>;;</c:formatCode>
                <c:ptCount val="3"/>
                <c:pt idx="0">
                  <c:v>0</c:v>
                </c:pt>
                <c:pt idx="2">
                  <c:v>1</c:v>
                </c:pt>
              </c:numCache>
            </c:numRef>
          </c:val>
          <c:extLst>
            <c:ext xmlns:c16="http://schemas.microsoft.com/office/drawing/2014/chart" uri="{C3380CC4-5D6E-409C-BE32-E72D297353CC}">
              <c16:uniqueId val="{00000006-6DBC-4B03-8309-2F5494F4516D}"/>
            </c:ext>
          </c:extLst>
        </c:ser>
        <c:dLbls>
          <c:showLegendKey val="0"/>
          <c:showVal val="0"/>
          <c:showCatName val="0"/>
          <c:showSerName val="0"/>
          <c:showPercent val="0"/>
          <c:showBubbleSize val="0"/>
          <c:showLeaderLines val="1"/>
        </c:dLbls>
        <c:firstSliceAng val="0"/>
        <c:holeSize val="75"/>
      </c:doughnutChart>
      <c:spPr>
        <a:noFill/>
        <a:ln>
          <a:no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1"/>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49544511347846226"/>
          <c:y val="0.11137952755905511"/>
          <c:w val="0.47204446503010655"/>
          <c:h val="0.80247559055118112"/>
        </c:manualLayout>
      </c:layout>
      <c:doughnutChart>
        <c:varyColors val="1"/>
        <c:ser>
          <c:idx val="0"/>
          <c:order val="0"/>
          <c:spPr>
            <a:ln>
              <a:noFill/>
            </a:ln>
            <a:effectLst>
              <a:outerShdw blurRad="63500" sx="102000" sy="102000" algn="ctr" rotWithShape="0">
                <a:schemeClr val="bg1">
                  <a:alpha val="40000"/>
                </a:schemeClr>
              </a:outerShdw>
            </a:effectLst>
          </c:spPr>
          <c:dPt>
            <c:idx val="0"/>
            <c:bubble3D val="0"/>
            <c:spPr>
              <a:solidFill>
                <a:srgbClr val="10B981"/>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1-69B0-4BDA-9F07-D11FB83DE05D}"/>
              </c:ext>
            </c:extLst>
          </c:dPt>
          <c:dPt>
            <c:idx val="1"/>
            <c:bubble3D val="0"/>
            <c:spPr>
              <a:solidFill>
                <a:srgbClr val="F59E0B"/>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3-69B0-4BDA-9F07-D11FB83DE05D}"/>
              </c:ext>
            </c:extLst>
          </c:dPt>
          <c:dPt>
            <c:idx val="2"/>
            <c:bubble3D val="0"/>
            <c:spPr>
              <a:solidFill>
                <a:srgbClr val="94A3B8"/>
              </a:solidFill>
              <a:ln w="19050">
                <a:solidFill>
                  <a:srgbClr val="FFFFFF"/>
                </a:solidFill>
              </a:ln>
              <a:effectLst>
                <a:outerShdw blurRad="63500" sx="102000" sy="102000" algn="ctr" rotWithShape="0">
                  <a:schemeClr val="bg1">
                    <a:alpha val="40000"/>
                  </a:schemeClr>
                </a:outerShdw>
              </a:effectLst>
            </c:spPr>
            <c:extLst>
              <c:ext xmlns:c16="http://schemas.microsoft.com/office/drawing/2014/chart" uri="{C3380CC4-5D6E-409C-BE32-E72D297353CC}">
                <c16:uniqueId val="{00000005-69B0-4BDA-9F07-D11FB83DE05D}"/>
              </c:ext>
            </c:extLst>
          </c:dPt>
          <c:dLbls>
            <c:spPr>
              <a:noFill/>
              <a:ln>
                <a:noFill/>
              </a:ln>
              <a:effectLst/>
            </c:spPr>
            <c:txPr>
              <a:bodyPr rot="0" spcFirstLastPara="1" vertOverflow="ellipsis" vert="horz" wrap="square" lIns="38100" tIns="19050" rIns="38100" bIns="19050" anchor="ctr" anchorCtr="1">
                <a:spAutoFit/>
              </a:bodyPr>
              <a:lstStyle/>
              <a:p>
                <a:pPr>
                  <a:defRPr sz="1050" b="0" i="0" u="none" strike="noStrike" kern="1200" baseline="0">
                    <a:solidFill>
                      <a:schemeClr val="bg1"/>
                    </a:solidFill>
                    <a:latin typeface="Bahnschrift" panose="020B0502040204020203" pitchFamily="34" charset="0"/>
                    <a:ea typeface="+mn-ea"/>
                    <a:cs typeface="+mn-cs"/>
                  </a:defRPr>
                </a:pPr>
                <a:endParaRPr lang="en-US"/>
              </a:p>
            </c:txPr>
            <c:showLegendKey val="0"/>
            <c:showVal val="1"/>
            <c:showCatName val="0"/>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'Blank Template'!$AP$7:$AP$9</c:f>
              <c:strCache>
                <c:ptCount val="3"/>
                <c:pt idx="0">
                  <c:v>Completed</c:v>
                </c:pt>
                <c:pt idx="1">
                  <c:v>In progress</c:v>
                </c:pt>
                <c:pt idx="2">
                  <c:v>Not started</c:v>
                </c:pt>
              </c:strCache>
            </c:strRef>
          </c:cat>
          <c:val>
            <c:numRef>
              <c:f>'Blank Template'!$AQ$7:$AQ$9</c:f>
              <c:numCache>
                <c:formatCode>General</c:formatCode>
                <c:ptCount val="3"/>
                <c:pt idx="0">
                  <c:v>0</c:v>
                </c:pt>
                <c:pt idx="1">
                  <c:v>0</c:v>
                </c:pt>
                <c:pt idx="2">
                  <c:v>0</c:v>
                </c:pt>
              </c:numCache>
            </c:numRef>
          </c:val>
          <c:extLst>
            <c:ext xmlns:c16="http://schemas.microsoft.com/office/drawing/2014/chart" uri="{C3380CC4-5D6E-409C-BE32-E72D297353CC}">
              <c16:uniqueId val="{00000006-69B0-4BDA-9F07-D11FB83DE05D}"/>
            </c:ext>
          </c:extLst>
        </c:ser>
        <c:dLbls>
          <c:showLegendKey val="0"/>
          <c:showVal val="0"/>
          <c:showCatName val="0"/>
          <c:showSerName val="0"/>
          <c:showPercent val="0"/>
          <c:showBubbleSize val="0"/>
          <c:showLeaderLines val="1"/>
        </c:dLbls>
        <c:firstSliceAng val="0"/>
        <c:holeSize val="27"/>
      </c:doughnutChart>
      <c:spPr>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a:noFill/>
            </a14:hiddenLine>
          </a:ext>
        </a:extLst>
      </c:spPr>
    </c:plotArea>
    <c:legend>
      <c:legendPos val="l"/>
      <c:layout>
        <c:manualLayout>
          <c:xMode val="edge"/>
          <c:yMode val="edge"/>
          <c:x val="5.9084194977843431E-3"/>
          <c:y val="0.22594638784905985"/>
          <c:w val="0.47172960839274708"/>
          <c:h val="0.60275203304504965"/>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Bahnschrift" panose="020B0502040204020203" pitchFamily="34" charset="0"/>
              <a:ea typeface="+mn-ea"/>
              <a:cs typeface="+mn-cs"/>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gradFill flip="none" rotWithShape="1">
      <a:gsLst>
        <a:gs pos="0">
          <a:srgbClr val="EAF4FE"/>
        </a:gs>
        <a:gs pos="100000">
          <a:srgbClr val="F5FBFE"/>
        </a:gs>
      </a:gsLst>
      <a:lin ang="5400000" scaled="1"/>
      <a:tileRect/>
    </a:gradFill>
    <a:ln w="9525" cap="flat" cmpd="sng" algn="ctr">
      <a:noFill/>
      <a:round/>
    </a:ln>
    <a:effectLst/>
    <a:extLst>
      <a:ext uri="{91240B29-F687-4F45-9708-019B960494DF}">
        <a14:hiddenLine xmlns:a14="http://schemas.microsoft.com/office/drawing/2010/main" w="9525" cap="flat" cmpd="sng" algn="ctr">
          <a:solidFill>
            <a:srgbClr val="1E9ECD">
              <a:lumMod val="20000"/>
              <a:lumOff val="80000"/>
              <a:alpha val="0"/>
            </a:srgbClr>
          </a:solidFill>
          <a:round/>
        </a14:hiddenLine>
      </a:ext>
    </a:ex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2.xml"/><Relationship Id="rId5" Type="http://schemas.openxmlformats.org/officeDocument/2006/relationships/chart" Target="../charts/chart1.xml"/><Relationship Id="rId4" Type="http://schemas.openxmlformats.org/officeDocument/2006/relationships/image" Target="../media/image2.png"/></Relationships>
</file>

<file path=xl/drawings/_rels/drawing2.xml.rels><?xml version="1.0" encoding="UTF-8" standalone="yes"?>
<Relationships xmlns="http://schemas.openxmlformats.org/package/2006/relationships"><Relationship Id="rId3" Type="http://schemas.openxmlformats.org/officeDocument/2006/relationships/hyperlink" Target="https://excelx.com/?utm_source=at&amp;utm_medium=xlpplan2026" TargetMode="External"/><Relationship Id="rId2" Type="http://schemas.openxmlformats.org/officeDocument/2006/relationships/image" Target="../media/image1.png"/><Relationship Id="rId1" Type="http://schemas.openxmlformats.org/officeDocument/2006/relationships/hyperlink" Target="https://analysistabs.org/?utm_source=at&amp;utm_medium=xlpplan2026" TargetMode="Externa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image" Target="../media/image2.png"/></Relationships>
</file>

<file path=xl/drawings/_rels/drawing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4.png"/><Relationship Id="rId7" Type="http://schemas.openxmlformats.org/officeDocument/2006/relationships/hyperlink" Target="https://excelx.com/" TargetMode="External"/><Relationship Id="rId2" Type="http://schemas.openxmlformats.org/officeDocument/2006/relationships/image" Target="../media/image3.png"/><Relationship Id="rId1" Type="http://schemas.openxmlformats.org/officeDocument/2006/relationships/hyperlink" Target="https://analysistabs.org/product/simple-multiple-project-tracking-template-excel/?utm_source=at&amp;utm_medium=xlpplan2026" TargetMode="External"/><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hyperlink" Target="https://analysistabs.org/?utm_source=at&amp;utm_medium=xlpplan2026" TargetMode="External"/></Relationships>
</file>

<file path=xl/drawings/_rels/drawing4.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hyperlink" Target="https://analysistabs.org/?utm_source=at&amp;utm_medium=xlpplan2026" TargetMode="External"/><Relationship Id="rId5" Type="http://schemas.openxmlformats.org/officeDocument/2006/relationships/image" Target="../media/image10.png"/><Relationship Id="rId4" Type="http://schemas.openxmlformats.org/officeDocument/2006/relationships/hyperlink" Target="https://analysistabs.org/terms-of-use/?utm_source=at&amp;utm_medium=xlpplan2026" TargetMode="External"/></Relationships>
</file>

<file path=xl/drawings/drawing1.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42977717-381C-4A37-9C60-B5F1C514E82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BFFB5849-880D-4E7A-8690-FFC1465AA45A}"/>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42</xdr:col>
      <xdr:colOff>209550</xdr:colOff>
      <xdr:row>1</xdr:row>
      <xdr:rowOff>37353</xdr:rowOff>
    </xdr:from>
    <xdr:to>
      <xdr:col>46</xdr:col>
      <xdr:colOff>127000</xdr:colOff>
      <xdr:row>3</xdr:row>
      <xdr:rowOff>311150</xdr:rowOff>
    </xdr:to>
    <xdr:graphicFrame macro="">
      <xdr:nvGraphicFramePr>
        <xdr:cNvPr id="4" name="chtProgress">
          <a:extLst>
            <a:ext uri="{FF2B5EF4-FFF2-40B4-BE49-F238E27FC236}">
              <a16:creationId xmlns:a16="http://schemas.microsoft.com/office/drawing/2014/main" id="{F1D13DEE-3FA5-4DCC-8134-A77F5720D7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45</xdr:row>
      <xdr:rowOff>0</xdr:rowOff>
    </xdr:from>
    <xdr:to>
      <xdr:col>47</xdr:col>
      <xdr:colOff>45358</xdr:colOff>
      <xdr:row>47</xdr:row>
      <xdr:rowOff>222250</xdr:rowOff>
    </xdr:to>
    <xdr:grpSp>
      <xdr:nvGrpSpPr>
        <xdr:cNvPr id="5" name="Group 4">
          <a:extLst>
            <a:ext uri="{FF2B5EF4-FFF2-40B4-BE49-F238E27FC236}">
              <a16:creationId xmlns:a16="http://schemas.microsoft.com/office/drawing/2014/main" id="{142A316B-CBE6-403A-9E6A-7EF951F22740}"/>
            </a:ext>
          </a:extLst>
        </xdr:cNvPr>
        <xdr:cNvGrpSpPr/>
      </xdr:nvGrpSpPr>
      <xdr:grpSpPr>
        <a:xfrm>
          <a:off x="215901" y="12094882"/>
          <a:ext cx="25042692"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60EF6743-EB49-59E5-2DB7-9BB8698C7055}"/>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3EBE9707-BBE1-D236-E020-782CE43179FC}"/>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40</xdr:col>
      <xdr:colOff>89647</xdr:colOff>
      <xdr:row>4</xdr:row>
      <xdr:rowOff>248557</xdr:rowOff>
    </xdr:from>
    <xdr:to>
      <xdr:col>46</xdr:col>
      <xdr:colOff>308428</xdr:colOff>
      <xdr:row>8</xdr:row>
      <xdr:rowOff>272143</xdr:rowOff>
    </xdr:to>
    <xdr:graphicFrame macro="">
      <xdr:nvGraphicFramePr>
        <xdr:cNvPr id="8" name="chtStatus">
          <a:extLst>
            <a:ext uri="{FF2B5EF4-FFF2-40B4-BE49-F238E27FC236}">
              <a16:creationId xmlns:a16="http://schemas.microsoft.com/office/drawing/2014/main" id="{EA82A437-64EC-4E09-9D38-23C27D5248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xdr:wsDr xmlns:xdr="http://schemas.openxmlformats.org/drawingml/2006/spreadsheetDrawing" xmlns:a="http://schemas.openxmlformats.org/drawingml/2006/main">
  <xdr:oneCellAnchor>
    <xdr:from>
      <xdr:col>1</xdr:col>
      <xdr:colOff>138776</xdr:colOff>
      <xdr:row>1</xdr:row>
      <xdr:rowOff>139700</xdr:rowOff>
    </xdr:from>
    <xdr:ext cx="357465" cy="365760"/>
    <xdr:pic>
      <xdr:nvPicPr>
        <xdr:cNvPr id="2" name="Analysistabs" descr="A blue circle with white text and a graph&#10;&#10;Description automatically generated">
          <a:hlinkClick xmlns:r="http://schemas.openxmlformats.org/officeDocument/2006/relationships" r:id="rId1" tooltip="analysistabs.com"/>
          <a:extLst>
            <a:ext uri="{FF2B5EF4-FFF2-40B4-BE49-F238E27FC236}">
              <a16:creationId xmlns:a16="http://schemas.microsoft.com/office/drawing/2014/main" id="{D8F8E918-F2E1-4311-9813-D763E5D85D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92776" y="266700"/>
          <a:ext cx="357465" cy="365760"/>
        </a:xfrm>
        <a:prstGeom prst="rect">
          <a:avLst/>
        </a:prstGeom>
        <a:ln>
          <a:noFill/>
        </a:ln>
        <a:effectLst>
          <a:outerShdw blurRad="292100" dist="139700" dir="2700000" algn="tl" rotWithShape="0">
            <a:srgbClr val="333333">
              <a:alpha val="65000"/>
            </a:srgbClr>
          </a:outerShdw>
        </a:effectLst>
      </xdr:spPr>
    </xdr:pic>
    <xdr:clientData/>
  </xdr:oneCellAnchor>
  <xdr:oneCellAnchor>
    <xdr:from>
      <xdr:col>1</xdr:col>
      <xdr:colOff>69850</xdr:colOff>
      <xdr:row>3</xdr:row>
      <xdr:rowOff>117178</xdr:rowOff>
    </xdr:from>
    <xdr:ext cx="526474" cy="91440"/>
    <xdr:pic>
      <xdr:nvPicPr>
        <xdr:cNvPr id="3" name="Excelx">
          <a:hlinkClick xmlns:r="http://schemas.openxmlformats.org/officeDocument/2006/relationships" r:id="rId3" tooltip="Excelx.com"/>
          <a:extLst>
            <a:ext uri="{FF2B5EF4-FFF2-40B4-BE49-F238E27FC236}">
              <a16:creationId xmlns:a16="http://schemas.microsoft.com/office/drawing/2014/main" id="{5EBB2DF1-B66C-44FB-993F-1B0453D869A6}"/>
            </a:ext>
          </a:extLst>
        </xdr:cNvPr>
        <xdr:cNvPicPr>
          <a:picLocks noChangeAspect="1"/>
        </xdr:cNvPicPr>
      </xdr:nvPicPr>
      <xdr:blipFill>
        <a:blip xmlns:r="http://schemas.openxmlformats.org/officeDocument/2006/relationships" r:embed="rId4" cstate="print">
          <a:biLevel thresh="25000"/>
          <a:extLst>
            <a:ext uri="{28A0092B-C50C-407E-A947-70E740481C1C}">
              <a14:useLocalDpi xmlns:a14="http://schemas.microsoft.com/office/drawing/2010/main" val="0"/>
            </a:ext>
          </a:extLst>
        </a:blip>
        <a:srcRect/>
        <a:stretch/>
      </xdr:blipFill>
      <xdr:spPr>
        <a:xfrm>
          <a:off x="323850" y="942678"/>
          <a:ext cx="526474" cy="91440"/>
        </a:xfrm>
        <a:prstGeom prst="rect">
          <a:avLst/>
        </a:prstGeom>
        <a:noFill/>
        <a:ln cap="flat">
          <a:noFill/>
          <a:prstDash val="solid"/>
          <a:miter/>
        </a:ln>
        <a:effectLst/>
      </xdr:spPr>
    </xdr:pic>
    <xdr:clientData/>
  </xdr:oneCellAnchor>
  <xdr:twoCellAnchor>
    <xdr:from>
      <xdr:col>42</xdr:col>
      <xdr:colOff>209550</xdr:colOff>
      <xdr:row>1</xdr:row>
      <xdr:rowOff>37353</xdr:rowOff>
    </xdr:from>
    <xdr:to>
      <xdr:col>46</xdr:col>
      <xdr:colOff>127000</xdr:colOff>
      <xdr:row>3</xdr:row>
      <xdr:rowOff>311150</xdr:rowOff>
    </xdr:to>
    <xdr:graphicFrame macro="">
      <xdr:nvGraphicFramePr>
        <xdr:cNvPr id="4" name="chtProgress">
          <a:extLst>
            <a:ext uri="{FF2B5EF4-FFF2-40B4-BE49-F238E27FC236}">
              <a16:creationId xmlns:a16="http://schemas.microsoft.com/office/drawing/2014/main" id="{1ACB4E20-11B2-4B8B-B56A-D862D767E4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215901</xdr:colOff>
      <xdr:row>45</xdr:row>
      <xdr:rowOff>0</xdr:rowOff>
    </xdr:from>
    <xdr:to>
      <xdr:col>47</xdr:col>
      <xdr:colOff>45358</xdr:colOff>
      <xdr:row>47</xdr:row>
      <xdr:rowOff>222250</xdr:rowOff>
    </xdr:to>
    <xdr:grpSp>
      <xdr:nvGrpSpPr>
        <xdr:cNvPr id="5" name="Group 4">
          <a:extLst>
            <a:ext uri="{FF2B5EF4-FFF2-40B4-BE49-F238E27FC236}">
              <a16:creationId xmlns:a16="http://schemas.microsoft.com/office/drawing/2014/main" id="{76D1A773-FBCF-4E12-B658-64BAD5AF4791}"/>
            </a:ext>
          </a:extLst>
        </xdr:cNvPr>
        <xdr:cNvGrpSpPr/>
      </xdr:nvGrpSpPr>
      <xdr:grpSpPr>
        <a:xfrm>
          <a:off x="215901" y="12094882"/>
          <a:ext cx="25042692" cy="730250"/>
          <a:chOff x="171450" y="8515350"/>
          <a:chExt cx="37542832" cy="520700"/>
        </a:xfrm>
      </xdr:grpSpPr>
      <xdr:sp macro="" textlink="">
        <xdr:nvSpPr>
          <xdr:cNvPr id="6" name="Rectangle: Rounded Corners 5">
            <a:hlinkClick xmlns:r="http://schemas.openxmlformats.org/officeDocument/2006/relationships" r:id="rId1" tooltip="analysistabs.com"/>
            <a:extLst>
              <a:ext uri="{FF2B5EF4-FFF2-40B4-BE49-F238E27FC236}">
                <a16:creationId xmlns:a16="http://schemas.microsoft.com/office/drawing/2014/main" id="{E8FEBB5D-F320-0A86-6F78-48C5FDE589D8}"/>
              </a:ext>
            </a:extLst>
          </xdr:cNvPr>
          <xdr:cNvSpPr/>
        </xdr:nvSpPr>
        <xdr:spPr>
          <a:xfrm>
            <a:off x="171450" y="8515350"/>
            <a:ext cx="37542832" cy="520700"/>
          </a:xfrm>
          <a:prstGeom prst="roundRect">
            <a:avLst>
              <a:gd name="adj" fmla="val 16667"/>
            </a:avLst>
          </a:prstGeom>
          <a:gradFill flip="none" rotWithShape="1">
            <a:gsLst>
              <a:gs pos="100000">
                <a:srgbClr val="EAF4FE"/>
              </a:gs>
              <a:gs pos="0">
                <a:srgbClr val="E6EBF5"/>
              </a:gs>
            </a:gsLst>
            <a:lin ang="0" scaled="0"/>
            <a:tileRect/>
          </a:gradFill>
          <a:ln w="9525">
            <a:solidFill>
              <a:schemeClr val="accent4">
                <a:lumMod val="20000"/>
                <a:lumOff val="80000"/>
              </a:schemeClr>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l"/>
            <a:r>
              <a:rPr lang="en-IN" sz="1200" b="1">
                <a:solidFill>
                  <a:schemeClr val="accent6"/>
                </a:solidFill>
                <a:latin typeface="+mj-lt"/>
              </a:rPr>
              <a:t>Note:</a:t>
            </a:r>
            <a:r>
              <a:rPr lang="en-IN" sz="1200">
                <a:solidFill>
                  <a:schemeClr val="accent6"/>
                </a:solidFill>
                <a:latin typeface="+mj-lt"/>
              </a:rPr>
              <a:t> This is a free version of the template that allows you to manage up to 35 tasks and customize the project title and start date. </a:t>
            </a:r>
          </a:p>
          <a:p>
            <a:pPr algn="l"/>
            <a:r>
              <a:rPr lang="en-IN" sz="1200">
                <a:solidFill>
                  <a:schemeClr val="accent6"/>
                </a:solidFill>
                <a:latin typeface="+mj-lt"/>
              </a:rPr>
              <a:t>For full access, unlimited task rows, and a fully unlocked file with complete customization capabilities, please get our </a:t>
            </a:r>
            <a:r>
              <a:rPr lang="en-IN" sz="1200" b="1">
                <a:solidFill>
                  <a:schemeClr val="accent6"/>
                </a:solidFill>
                <a:latin typeface="+mj-lt"/>
              </a:rPr>
              <a:t>Premium Template</a:t>
            </a:r>
            <a:r>
              <a:rPr lang="en-IN" sz="1200">
                <a:solidFill>
                  <a:schemeClr val="accent6"/>
                </a:solidFill>
                <a:latin typeface="+mj-lt"/>
              </a:rPr>
              <a:t> </a:t>
            </a:r>
            <a:r>
              <a:rPr lang="en-IN" sz="1200">
                <a:solidFill>
                  <a:schemeClr val="accent6">
                    <a:lumMod val="60000"/>
                    <a:lumOff val="40000"/>
                  </a:schemeClr>
                </a:solidFill>
                <a:latin typeface="+mj-lt"/>
              </a:rPr>
              <a:t>at </a:t>
            </a:r>
            <a:r>
              <a:rPr lang="en-IN" sz="1200" b="1">
                <a:solidFill>
                  <a:schemeClr val="accent4"/>
                </a:solidFill>
                <a:latin typeface="+mj-lt"/>
                <a:hlinkClick xmlns:r="http://schemas.openxmlformats.org/officeDocument/2006/relationships" r:id="">
                  <a:extLst>
                    <a:ext uri="{A12FA001-AC4F-418D-AE19-62706E023703}">
                      <ahyp:hlinkClr xmlns:ahyp="http://schemas.microsoft.com/office/drawing/2018/hyperlinkcolor" val="tx"/>
                    </a:ext>
                  </a:extLst>
                </a:hlinkClick>
              </a:rPr>
              <a:t>Analysistabs.org</a:t>
            </a:r>
            <a:r>
              <a:rPr lang="en-IN" sz="1200">
                <a:solidFill>
                  <a:schemeClr val="accent4"/>
                </a:solidFill>
                <a:latin typeface="+mj-lt"/>
              </a:rPr>
              <a:t>.</a:t>
            </a:r>
          </a:p>
        </xdr:txBody>
      </xdr:sp>
      <xdr:sp macro="" textlink="">
        <xdr:nvSpPr>
          <xdr:cNvPr id="7" name="Rectangle: Rounded Corners 6">
            <a:hlinkClick xmlns:r="http://schemas.openxmlformats.org/officeDocument/2006/relationships" r:id="rId1" tooltip="analysistabs.com"/>
            <a:extLst>
              <a:ext uri="{FF2B5EF4-FFF2-40B4-BE49-F238E27FC236}">
                <a16:creationId xmlns:a16="http://schemas.microsoft.com/office/drawing/2014/main" id="{9BD92E48-847B-768D-483C-A906A903FA0A}"/>
              </a:ext>
            </a:extLst>
          </xdr:cNvPr>
          <xdr:cNvSpPr/>
        </xdr:nvSpPr>
        <xdr:spPr>
          <a:xfrm>
            <a:off x="16267945" y="8597900"/>
            <a:ext cx="3744577" cy="323850"/>
          </a:xfrm>
          <a:prstGeom prst="roundRect">
            <a:avLst/>
          </a:prstGeom>
          <a:gradFill flip="none" rotWithShape="1">
            <a:gsLst>
              <a:gs pos="0">
                <a:schemeClr val="accent4">
                  <a:lumMod val="67000"/>
                </a:schemeClr>
              </a:gs>
              <a:gs pos="48000">
                <a:schemeClr val="accent4">
                  <a:lumMod val="97000"/>
                  <a:lumOff val="3000"/>
                </a:schemeClr>
              </a:gs>
              <a:gs pos="100000">
                <a:schemeClr val="accent4">
                  <a:lumMod val="60000"/>
                  <a:lumOff val="40000"/>
                </a:schemeClr>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n-IN" sz="1200">
                <a:latin typeface="+mj-lt"/>
              </a:rPr>
              <a:t>Analysistabs ® Premium</a:t>
            </a:r>
            <a:r>
              <a:rPr lang="en-IN" sz="1200" baseline="0">
                <a:latin typeface="+mj-lt"/>
              </a:rPr>
              <a:t> Templates</a:t>
            </a:r>
            <a:endParaRPr lang="en-IN" sz="1200">
              <a:latin typeface="+mj-lt"/>
            </a:endParaRPr>
          </a:p>
        </xdr:txBody>
      </xdr:sp>
    </xdr:grpSp>
    <xdr:clientData/>
  </xdr:twoCellAnchor>
  <xdr:twoCellAnchor>
    <xdr:from>
      <xdr:col>40</xdr:col>
      <xdr:colOff>89647</xdr:colOff>
      <xdr:row>4</xdr:row>
      <xdr:rowOff>248557</xdr:rowOff>
    </xdr:from>
    <xdr:to>
      <xdr:col>46</xdr:col>
      <xdr:colOff>308428</xdr:colOff>
      <xdr:row>8</xdr:row>
      <xdr:rowOff>272143</xdr:rowOff>
    </xdr:to>
    <xdr:graphicFrame macro="">
      <xdr:nvGraphicFramePr>
        <xdr:cNvPr id="8" name="chtStatus">
          <a:extLst>
            <a:ext uri="{FF2B5EF4-FFF2-40B4-BE49-F238E27FC236}">
              <a16:creationId xmlns:a16="http://schemas.microsoft.com/office/drawing/2014/main" id="{1308A01D-62C3-4315-ACAB-1A024AA69B6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4</xdr:col>
      <xdr:colOff>239059</xdr:colOff>
      <xdr:row>19</xdr:row>
      <xdr:rowOff>1</xdr:rowOff>
    </xdr:from>
    <xdr:to>
      <xdr:col>27</xdr:col>
      <xdr:colOff>278364</xdr:colOff>
      <xdr:row>34</xdr:row>
      <xdr:rowOff>57803</xdr:rowOff>
    </xdr:to>
    <xdr:pic>
      <xdr:nvPicPr>
        <xdr:cNvPr id="2" name="Picture 1">
          <a:hlinkClick xmlns:r="http://schemas.openxmlformats.org/officeDocument/2006/relationships" r:id="rId1" tooltip="Anslysistabs Premium Template"/>
          <a:extLst>
            <a:ext uri="{FF2B5EF4-FFF2-40B4-BE49-F238E27FC236}">
              <a16:creationId xmlns:a16="http://schemas.microsoft.com/office/drawing/2014/main" id="{E0254A14-D7C7-4AA0-BCEB-4F1124346F7A}"/>
            </a:ext>
          </a:extLst>
        </xdr:cNvPr>
        <xdr:cNvPicPr>
          <a:picLocks noChangeAspect="1"/>
        </xdr:cNvPicPr>
      </xdr:nvPicPr>
      <xdr:blipFill>
        <a:blip xmlns:r="http://schemas.openxmlformats.org/officeDocument/2006/relationships" r:embed="rId2"/>
        <a:stretch>
          <a:fillRect/>
        </a:stretch>
      </xdr:blipFill>
      <xdr:spPr>
        <a:xfrm>
          <a:off x="7547909" y="8128001"/>
          <a:ext cx="10770805" cy="2820052"/>
        </a:xfrm>
        <a:prstGeom prst="rect">
          <a:avLst/>
        </a:prstGeom>
      </xdr:spPr>
    </xdr:pic>
    <xdr:clientData/>
  </xdr:twoCellAnchor>
  <xdr:twoCellAnchor editAs="oneCell">
    <xdr:from>
      <xdr:col>5</xdr:col>
      <xdr:colOff>44823</xdr:colOff>
      <xdr:row>2</xdr:row>
      <xdr:rowOff>126999</xdr:rowOff>
    </xdr:from>
    <xdr:to>
      <xdr:col>14</xdr:col>
      <xdr:colOff>112281</xdr:colOff>
      <xdr:row>18</xdr:row>
      <xdr:rowOff>7610</xdr:rowOff>
    </xdr:to>
    <xdr:pic>
      <xdr:nvPicPr>
        <xdr:cNvPr id="3" name="Picture 2">
          <a:hlinkClick xmlns:r="http://schemas.openxmlformats.org/officeDocument/2006/relationships" r:id="rId1" tooltip="Get Our Premium Template"/>
          <a:extLst>
            <a:ext uri="{FF2B5EF4-FFF2-40B4-BE49-F238E27FC236}">
              <a16:creationId xmlns:a16="http://schemas.microsoft.com/office/drawing/2014/main" id="{4B9191E5-F587-4841-BE93-FF130B9B41FB}"/>
            </a:ext>
          </a:extLst>
        </xdr:cNvPr>
        <xdr:cNvPicPr>
          <a:picLocks noChangeAspect="1"/>
        </xdr:cNvPicPr>
      </xdr:nvPicPr>
      <xdr:blipFill>
        <a:blip xmlns:r="http://schemas.openxmlformats.org/officeDocument/2006/relationships" r:embed="rId3"/>
        <a:stretch>
          <a:fillRect/>
        </a:stretch>
      </xdr:blipFill>
      <xdr:spPr>
        <a:xfrm>
          <a:off x="7601323" y="126999"/>
          <a:ext cx="4639458" cy="7818111"/>
        </a:xfrm>
        <a:prstGeom prst="rect">
          <a:avLst/>
        </a:prstGeom>
      </xdr:spPr>
    </xdr:pic>
    <xdr:clientData/>
  </xdr:twoCellAnchor>
  <xdr:twoCellAnchor editAs="oneCell">
    <xdr:from>
      <xdr:col>15</xdr:col>
      <xdr:colOff>119528</xdr:colOff>
      <xdr:row>2</xdr:row>
      <xdr:rowOff>149411</xdr:rowOff>
    </xdr:from>
    <xdr:to>
      <xdr:col>28</xdr:col>
      <xdr:colOff>17537</xdr:colOff>
      <xdr:row>18</xdr:row>
      <xdr:rowOff>30022</xdr:rowOff>
    </xdr:to>
    <xdr:pic>
      <xdr:nvPicPr>
        <xdr:cNvPr id="4" name="Picture 3">
          <a:hlinkClick xmlns:r="http://schemas.openxmlformats.org/officeDocument/2006/relationships" r:id="rId4" tooltip="120+ Project Management Templates"/>
          <a:extLst>
            <a:ext uri="{FF2B5EF4-FFF2-40B4-BE49-F238E27FC236}">
              <a16:creationId xmlns:a16="http://schemas.microsoft.com/office/drawing/2014/main" id="{1A55A6F9-EA52-467E-9844-1C976260F6D6}"/>
            </a:ext>
          </a:extLst>
        </xdr:cNvPr>
        <xdr:cNvPicPr>
          <a:picLocks noChangeAspect="1"/>
        </xdr:cNvPicPr>
      </xdr:nvPicPr>
      <xdr:blipFill>
        <a:blip xmlns:r="http://schemas.openxmlformats.org/officeDocument/2006/relationships" r:embed="rId5"/>
        <a:stretch>
          <a:fillRect/>
        </a:stretch>
      </xdr:blipFill>
      <xdr:spPr>
        <a:xfrm>
          <a:off x="12565528" y="149411"/>
          <a:ext cx="5797159" cy="7818111"/>
        </a:xfrm>
        <a:prstGeom prst="rect">
          <a:avLst/>
        </a:prstGeom>
      </xdr:spPr>
    </xdr:pic>
    <xdr:clientData/>
  </xdr:twoCellAnchor>
  <xdr:twoCellAnchor editAs="oneCell">
    <xdr:from>
      <xdr:col>1</xdr:col>
      <xdr:colOff>425823</xdr:colOff>
      <xdr:row>28</xdr:row>
      <xdr:rowOff>171824</xdr:rowOff>
    </xdr:from>
    <xdr:to>
      <xdr:col>3</xdr:col>
      <xdr:colOff>2906160</xdr:colOff>
      <xdr:row>31</xdr:row>
      <xdr:rowOff>74866</xdr:rowOff>
    </xdr:to>
    <xdr:pic>
      <xdr:nvPicPr>
        <xdr:cNvPr id="5" name="Picture 4">
          <a:hlinkClick xmlns:r="http://schemas.openxmlformats.org/officeDocument/2006/relationships" r:id="rId4" tooltip="Analysistabs Premium Templates"/>
          <a:extLst>
            <a:ext uri="{FF2B5EF4-FFF2-40B4-BE49-F238E27FC236}">
              <a16:creationId xmlns:a16="http://schemas.microsoft.com/office/drawing/2014/main" id="{AD9D17C6-4B15-4689-930D-938DB0991C56}"/>
            </a:ext>
          </a:extLst>
        </xdr:cNvPr>
        <xdr:cNvPicPr>
          <a:picLocks noChangeAspect="1"/>
        </xdr:cNvPicPr>
      </xdr:nvPicPr>
      <xdr:blipFill>
        <a:blip xmlns:r="http://schemas.openxmlformats.org/officeDocument/2006/relationships" r:embed="rId6"/>
        <a:stretch>
          <a:fillRect/>
        </a:stretch>
      </xdr:blipFill>
      <xdr:spPr>
        <a:xfrm>
          <a:off x="616323" y="9957174"/>
          <a:ext cx="5998237" cy="455492"/>
        </a:xfrm>
        <a:prstGeom prst="rect">
          <a:avLst/>
        </a:prstGeom>
      </xdr:spPr>
    </xdr:pic>
    <xdr:clientData/>
  </xdr:twoCellAnchor>
  <xdr:twoCellAnchor editAs="oneCell">
    <xdr:from>
      <xdr:col>1</xdr:col>
      <xdr:colOff>425823</xdr:colOff>
      <xdr:row>23</xdr:row>
      <xdr:rowOff>82177</xdr:rowOff>
    </xdr:from>
    <xdr:to>
      <xdr:col>3</xdr:col>
      <xdr:colOff>2906160</xdr:colOff>
      <xdr:row>25</xdr:row>
      <xdr:rowOff>171983</xdr:rowOff>
    </xdr:to>
    <xdr:pic>
      <xdr:nvPicPr>
        <xdr:cNvPr id="6" name="Picture 5">
          <a:hlinkClick xmlns:r="http://schemas.openxmlformats.org/officeDocument/2006/relationships" r:id="rId7" tooltip="Free Excel Templates"/>
          <a:extLst>
            <a:ext uri="{FF2B5EF4-FFF2-40B4-BE49-F238E27FC236}">
              <a16:creationId xmlns:a16="http://schemas.microsoft.com/office/drawing/2014/main" id="{B7C644DF-38AE-452F-943F-AAFAC22EE678}"/>
            </a:ext>
          </a:extLst>
        </xdr:cNvPr>
        <xdr:cNvPicPr>
          <a:picLocks noChangeAspect="1"/>
        </xdr:cNvPicPr>
      </xdr:nvPicPr>
      <xdr:blipFill>
        <a:blip xmlns:r="http://schemas.openxmlformats.org/officeDocument/2006/relationships" r:embed="rId8"/>
        <a:stretch>
          <a:fillRect/>
        </a:stretch>
      </xdr:blipFill>
      <xdr:spPr>
        <a:xfrm>
          <a:off x="616323" y="8946777"/>
          <a:ext cx="5998237" cy="45810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12</xdr:col>
      <xdr:colOff>5147</xdr:colOff>
      <xdr:row>1</xdr:row>
      <xdr:rowOff>196850</xdr:rowOff>
    </xdr:from>
    <xdr:to>
      <xdr:col>14</xdr:col>
      <xdr:colOff>563633</xdr:colOff>
      <xdr:row>1</xdr:row>
      <xdr:rowOff>641350</xdr:rowOff>
    </xdr:to>
    <xdr:pic>
      <xdr:nvPicPr>
        <xdr:cNvPr id="2" name="Picture 1">
          <a:hlinkClick xmlns:r="http://schemas.openxmlformats.org/officeDocument/2006/relationships" r:id="rId1" tooltip="Analysistabs®"/>
          <a:extLst>
            <a:ext uri="{FF2B5EF4-FFF2-40B4-BE49-F238E27FC236}">
              <a16:creationId xmlns:a16="http://schemas.microsoft.com/office/drawing/2014/main" id="{B94CECDA-6EF2-41F5-8D4A-387B4AF61076}"/>
            </a:ext>
          </a:extLst>
        </xdr:cNvPr>
        <xdr:cNvPicPr>
          <a:picLocks noChangeAspect="1"/>
        </xdr:cNvPicPr>
      </xdr:nvPicPr>
      <xdr:blipFill>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5643947" y="431800"/>
          <a:ext cx="1739586" cy="444500"/>
        </a:xfrm>
        <a:prstGeom prst="rect">
          <a:avLst/>
        </a:prstGeom>
        <a:noFill/>
        <a:ln cap="flat">
          <a:noFill/>
          <a:prstDash val="solid"/>
          <a:miter/>
        </a:ln>
        <a:effectLst/>
      </xdr:spPr>
    </xdr:pic>
    <xdr:clientData/>
  </xdr:twoCellAnchor>
  <xdr:twoCellAnchor editAs="oneCell">
    <xdr:from>
      <xdr:col>2</xdr:col>
      <xdr:colOff>190692</xdr:colOff>
      <xdr:row>1</xdr:row>
      <xdr:rowOff>149679</xdr:rowOff>
    </xdr:from>
    <xdr:to>
      <xdr:col>3</xdr:col>
      <xdr:colOff>241855</xdr:colOff>
      <xdr:row>1</xdr:row>
      <xdr:rowOff>569745</xdr:rowOff>
    </xdr:to>
    <xdr:pic>
      <xdr:nvPicPr>
        <xdr:cNvPr id="3" name="Picture 2">
          <a:hlinkClick xmlns:r="http://schemas.openxmlformats.org/officeDocument/2006/relationships" r:id="rId1" tooltip="analysistabs.com"/>
          <a:extLst>
            <a:ext uri="{FF2B5EF4-FFF2-40B4-BE49-F238E27FC236}">
              <a16:creationId xmlns:a16="http://schemas.microsoft.com/office/drawing/2014/main" id="{18AE76F5-B004-45C6-9A70-5B8F22147E4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68492" y="384629"/>
          <a:ext cx="419463" cy="420066"/>
        </a:xfrm>
        <a:prstGeom prst="rect">
          <a:avLst/>
        </a:prstGeom>
      </xdr:spPr>
    </xdr:pic>
    <xdr:clientData/>
  </xdr:twoCellAnchor>
  <xdr:twoCellAnchor>
    <xdr:from>
      <xdr:col>9</xdr:col>
      <xdr:colOff>462644</xdr:colOff>
      <xdr:row>36</xdr:row>
      <xdr:rowOff>59872</xdr:rowOff>
    </xdr:from>
    <xdr:to>
      <xdr:col>14</xdr:col>
      <xdr:colOff>223158</xdr:colOff>
      <xdr:row>37</xdr:row>
      <xdr:rowOff>200161</xdr:rowOff>
    </xdr:to>
    <xdr:sp macro="" textlink="">
      <xdr:nvSpPr>
        <xdr:cNvPr id="4" name="Rounded Rectangle 6">
          <a:hlinkClick xmlns:r="http://schemas.openxmlformats.org/officeDocument/2006/relationships" r:id="rId4" tooltip="View Detailed License and Terms"/>
          <a:extLst>
            <a:ext uri="{FF2B5EF4-FFF2-40B4-BE49-F238E27FC236}">
              <a16:creationId xmlns:a16="http://schemas.microsoft.com/office/drawing/2014/main" id="{0A0737B5-759F-448D-9CE1-D40E2ED4A6BA}"/>
            </a:ext>
          </a:extLst>
        </xdr:cNvPr>
        <xdr:cNvSpPr/>
      </xdr:nvSpPr>
      <xdr:spPr>
        <a:xfrm>
          <a:off x="4329794" y="11534322"/>
          <a:ext cx="2713264" cy="457789"/>
        </a:xfrm>
        <a:prstGeom prst="roundRect">
          <a:avLst>
            <a:gd name="adj" fmla="val 15185"/>
          </a:avLst>
        </a:prstGeom>
        <a:gradFill flip="none" rotWithShape="1">
          <a:gsLst>
            <a:gs pos="0">
              <a:srgbClr val="146A89"/>
            </a:gs>
            <a:gs pos="48000">
              <a:srgbClr val="1FA4D4"/>
            </a:gs>
            <a:gs pos="100000">
              <a:srgbClr val="6FC9EA"/>
            </a:gs>
          </a:gsLst>
          <a:lin ang="16200000" scaled="1"/>
          <a:tileRect/>
        </a:gra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IN" sz="1200">
              <a:solidFill>
                <a:srgbClr val="FFFFFF"/>
              </a:solidFill>
            </a:rPr>
            <a:t>📜</a:t>
          </a:r>
          <a:r>
            <a:rPr lang="nl-NL" sz="1200" b="1" i="0">
              <a:solidFill>
                <a:srgbClr val="FFFFFF"/>
              </a:solidFill>
              <a:effectLst/>
              <a:latin typeface="Aptos" panose="020B0004020202020204" pitchFamily="34" charset="0"/>
              <a:ea typeface="+mn-ea"/>
              <a:cs typeface="+mn-cs"/>
            </a:rPr>
            <a:t> </a:t>
          </a:r>
          <a:r>
            <a:rPr lang="nl-NL" sz="1100" b="1" i="0">
              <a:solidFill>
                <a:srgbClr val="FFFFFF"/>
              </a:solidFill>
              <a:effectLst/>
              <a:latin typeface="Aptos" panose="020B0004020202020204" pitchFamily="34" charset="0"/>
              <a:ea typeface="+mn-ea"/>
              <a:cs typeface="+mn-cs"/>
            </a:rPr>
            <a:t>View Detailed License &amp; Terms</a:t>
          </a:r>
          <a:endParaRPr lang="nl-NL" sz="1200" b="1" i="0">
            <a:solidFill>
              <a:srgbClr val="FFFFFF"/>
            </a:solidFill>
            <a:effectLst/>
            <a:latin typeface="Aptos" panose="020B0004020202020204" pitchFamily="34" charset="0"/>
            <a:ea typeface="+mn-ea"/>
            <a:cs typeface="+mn-cs"/>
          </a:endParaRPr>
        </a:p>
      </xdr:txBody>
    </xdr:sp>
    <xdr:clientData/>
  </xdr:twoCellAnchor>
  <xdr:twoCellAnchor editAs="oneCell">
    <xdr:from>
      <xdr:col>2</xdr:col>
      <xdr:colOff>43160</xdr:colOff>
      <xdr:row>11</xdr:row>
      <xdr:rowOff>267664</xdr:rowOff>
    </xdr:from>
    <xdr:to>
      <xdr:col>16384</xdr:col>
      <xdr:colOff>294805</xdr:colOff>
      <xdr:row>18</xdr:row>
      <xdr:rowOff>178694</xdr:rowOff>
    </xdr:to>
    <xdr:pic>
      <xdr:nvPicPr>
        <xdr:cNvPr id="5" name="Picture 4">
          <a:extLst>
            <a:ext uri="{FF2B5EF4-FFF2-40B4-BE49-F238E27FC236}">
              <a16:creationId xmlns:a16="http://schemas.microsoft.com/office/drawing/2014/main" id="{C80CAF52-D1AF-40E3-AFE5-C7165294EFF0}"/>
            </a:ext>
          </a:extLst>
        </xdr:cNvPr>
        <xdr:cNvPicPr>
          <a:picLocks noChangeAspect="1"/>
        </xdr:cNvPicPr>
      </xdr:nvPicPr>
      <xdr:blipFill>
        <a:blip xmlns:r="http://schemas.openxmlformats.org/officeDocument/2006/relationships" r:embed="rId5">
          <a:duotone>
            <a:prstClr val="black"/>
            <a:srgbClr val="EAEAEA">
              <a:tint val="45000"/>
              <a:satMod val="400000"/>
            </a:srgbClr>
          </a:duotone>
          <a:alphaModFix amt="5000"/>
        </a:blip>
        <a:stretch>
          <a:fillRect/>
        </a:stretch>
      </xdr:blipFill>
      <xdr:spPr>
        <a:xfrm rot="19649661">
          <a:off x="220960" y="3550614"/>
          <a:ext cx="8252645" cy="2133530"/>
        </a:xfrm>
        <a:prstGeom prst="rect">
          <a:avLst/>
        </a:prstGeom>
      </xdr:spPr>
    </xdr:pic>
    <xdr:clientData/>
  </xdr:twoCellAnchor>
</xdr:wsDr>
</file>

<file path=xl/theme/theme1.xml><?xml version="1.0" encoding="utf-8"?>
<a:theme xmlns:a="http://schemas.openxmlformats.org/drawingml/2006/main" name="Office Theme">
  <a:themeElements>
    <a:clrScheme name="Analysistabs CT MC2">
      <a:dk1>
        <a:srgbClr val="262626"/>
      </a:dk1>
      <a:lt1>
        <a:srgbClr val="FFFFFF"/>
      </a:lt1>
      <a:dk2>
        <a:srgbClr val="262626"/>
      </a:dk2>
      <a:lt2>
        <a:srgbClr val="FFFFFF"/>
      </a:lt2>
      <a:accent1>
        <a:srgbClr val="E03D12"/>
      </a:accent1>
      <a:accent2>
        <a:srgbClr val="FAB60D"/>
      </a:accent2>
      <a:accent3>
        <a:srgbClr val="36CD5A"/>
      </a:accent3>
      <a:accent4>
        <a:srgbClr val="1E9ECD"/>
      </a:accent4>
      <a:accent5>
        <a:srgbClr val="B7EA43"/>
      </a:accent5>
      <a:accent6>
        <a:srgbClr val="49526F"/>
      </a:accent6>
      <a:hlink>
        <a:srgbClr val="FFFFFF"/>
      </a:hlink>
      <a:folHlink>
        <a:srgbClr val="595959"/>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hyperlink" Target="https://analysistabs.org/product/simple-multiple-project-tracking-template-excel/?utm_source=at&amp;utm_medium=xlpplan2026" TargetMode="Externa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EE4F76-D0C5-4C41-82A8-46191A1666CA}">
  <sheetPr codeName="Sheet25">
    <tabColor theme="6"/>
    <pageSetUpPr fitToPage="1"/>
  </sheetPr>
  <dimension ref="A1:AU117"/>
  <sheetViews>
    <sheetView showGridLines="0" tabSelected="1" zoomScale="85" zoomScaleNormal="85" workbookViewId="0"/>
  </sheetViews>
  <sheetFormatPr defaultColWidth="8.7265625" defaultRowHeight="0" customHeight="1" zeroHeight="1" x14ac:dyDescent="0.35"/>
  <cols>
    <col min="1" max="1" width="3.6328125" customWidth="1"/>
    <col min="2" max="2" width="9.6328125" customWidth="1"/>
    <col min="3" max="3" width="43.7265625" bestFit="1" customWidth="1"/>
    <col min="4" max="4" width="26.1796875" customWidth="1"/>
    <col min="5" max="6" width="16" customWidth="1"/>
    <col min="7" max="7" width="20.6328125" customWidth="1"/>
    <col min="8" max="11" width="15.6328125" customWidth="1"/>
    <col min="12" max="12" width="1.6328125" customWidth="1"/>
    <col min="13" max="48" width="4.6328125" customWidth="1"/>
    <col min="53" max="87" width="3.6328125" customWidth="1"/>
  </cols>
  <sheetData>
    <row r="1" spans="1:47" ht="10" customHeight="1" x14ac:dyDescent="0.35"/>
    <row r="2" spans="1:47" s="2" customFormat="1" ht="35" customHeight="1" x14ac:dyDescent="0.35">
      <c r="A2"/>
      <c r="B2" s="204"/>
      <c r="C2" s="205" t="s">
        <v>0</v>
      </c>
      <c r="D2" s="205"/>
      <c r="E2" s="205"/>
      <c r="F2" s="205"/>
      <c r="G2" s="205"/>
      <c r="H2" s="205"/>
      <c r="I2" s="205"/>
      <c r="J2" s="205"/>
      <c r="K2" s="205"/>
      <c r="L2"/>
      <c r="M2" s="206" t="s">
        <v>1</v>
      </c>
      <c r="N2" s="206"/>
      <c r="O2" s="206"/>
      <c r="P2" s="206"/>
      <c r="Q2" s="206"/>
      <c r="R2" s="206"/>
      <c r="S2" s="206"/>
      <c r="T2" s="207" t="s">
        <v>2</v>
      </c>
      <c r="U2" s="207"/>
      <c r="V2" s="207"/>
      <c r="W2" s="207"/>
      <c r="X2" s="207"/>
      <c r="Y2" s="207"/>
      <c r="Z2" s="207"/>
      <c r="AA2" s="208" t="s">
        <v>3</v>
      </c>
      <c r="AB2" s="208"/>
      <c r="AC2" s="208"/>
      <c r="AD2" s="208"/>
      <c r="AE2" s="208"/>
      <c r="AF2" s="208"/>
      <c r="AG2" s="208"/>
      <c r="AH2" s="209" t="s">
        <v>4</v>
      </c>
      <c r="AI2" s="209"/>
      <c r="AJ2" s="209"/>
      <c r="AK2" s="209"/>
      <c r="AL2" s="209"/>
      <c r="AM2" s="209"/>
      <c r="AN2" s="209"/>
      <c r="AO2" s="189" t="s">
        <v>5</v>
      </c>
      <c r="AP2" s="190"/>
      <c r="AQ2" s="190"/>
      <c r="AR2" s="195">
        <f ca="1">AU2</f>
        <v>0.39600000000000007</v>
      </c>
      <c r="AS2" s="195"/>
      <c r="AT2" s="195"/>
      <c r="AU2" s="1">
        <f ca="1">IFERROR(IF(ANALYSISTABS,IFERROR(AVERAGEIF(C14:C43,"*",H15:H43),0),""),"")</f>
        <v>0.39600000000000007</v>
      </c>
    </row>
    <row r="3" spans="1:47" s="2" customFormat="1" ht="20" customHeight="1" x14ac:dyDescent="0.35">
      <c r="A3"/>
      <c r="B3" s="204"/>
      <c r="C3" s="198" t="s">
        <v>6</v>
      </c>
      <c r="D3" s="198"/>
      <c r="E3" s="198"/>
      <c r="F3" s="198"/>
      <c r="G3" s="198"/>
      <c r="H3" s="198"/>
      <c r="I3" s="198"/>
      <c r="J3" s="198"/>
      <c r="K3" s="198"/>
      <c r="L3"/>
      <c r="M3" s="199">
        <f>IFERROR(IF(ANALYSISTABS,COUNTA(B14:B43),""),"")</f>
        <v>25</v>
      </c>
      <c r="N3" s="199"/>
      <c r="O3" s="199"/>
      <c r="P3" s="199"/>
      <c r="Q3" s="199"/>
      <c r="R3" s="199"/>
      <c r="S3" s="199"/>
      <c r="T3" s="200">
        <f>IFERROR(IF(ANALYSISTABS,COUNTIFS($B$14:$B$43,"*",$I$14:$I$43,T2),""),"")</f>
        <v>6</v>
      </c>
      <c r="U3" s="200"/>
      <c r="V3" s="200"/>
      <c r="W3" s="200"/>
      <c r="X3" s="200"/>
      <c r="Y3" s="200"/>
      <c r="Z3" s="200"/>
      <c r="AA3" s="201">
        <f>IFERROR(IF(ANALYSISTABS,COUNTIFS($B$14:$B$43,"*",$I$14:$I$43,AA2),""),"")</f>
        <v>9</v>
      </c>
      <c r="AB3" s="201"/>
      <c r="AC3" s="201"/>
      <c r="AD3" s="201"/>
      <c r="AE3" s="201"/>
      <c r="AF3" s="201"/>
      <c r="AG3" s="201"/>
      <c r="AH3" s="202">
        <f>IFERROR(IF(ANALYSISTABS,COUNTIFS($B$14:$B$43,"*",$I$14:$I$43,AH2),""),"")</f>
        <v>8</v>
      </c>
      <c r="AI3" s="202"/>
      <c r="AJ3" s="202"/>
      <c r="AK3" s="202"/>
      <c r="AL3" s="202"/>
      <c r="AM3" s="202"/>
      <c r="AN3" s="202"/>
      <c r="AO3" s="191"/>
      <c r="AP3" s="192"/>
      <c r="AQ3" s="192"/>
      <c r="AR3" s="196"/>
      <c r="AS3" s="196"/>
      <c r="AT3" s="196"/>
      <c r="AU3" s="3"/>
    </row>
    <row r="4" spans="1:47" s="5" customFormat="1" ht="25" customHeight="1" x14ac:dyDescent="0.35">
      <c r="A4"/>
      <c r="B4" s="204"/>
      <c r="C4" s="203" t="str">
        <f>IF(D6="","",D6)</f>
        <v>Project Vanguard: Global Supply Chain Optimization</v>
      </c>
      <c r="D4" s="203"/>
      <c r="E4" s="203"/>
      <c r="F4" s="203"/>
      <c r="G4" s="203"/>
      <c r="H4" s="203"/>
      <c r="I4" s="203"/>
      <c r="J4" s="203"/>
      <c r="K4" s="203"/>
      <c r="L4"/>
      <c r="M4" s="199"/>
      <c r="N4" s="199"/>
      <c r="O4" s="199"/>
      <c r="P4" s="199"/>
      <c r="Q4" s="199"/>
      <c r="R4" s="199"/>
      <c r="S4" s="199"/>
      <c r="T4" s="200"/>
      <c r="U4" s="200"/>
      <c r="V4" s="200"/>
      <c r="W4" s="200"/>
      <c r="X4" s="200"/>
      <c r="Y4" s="200"/>
      <c r="Z4" s="200"/>
      <c r="AA4" s="201"/>
      <c r="AB4" s="201"/>
      <c r="AC4" s="201"/>
      <c r="AD4" s="201"/>
      <c r="AE4" s="201"/>
      <c r="AF4" s="201"/>
      <c r="AG4" s="201"/>
      <c r="AH4" s="202"/>
      <c r="AI4" s="202"/>
      <c r="AJ4" s="202"/>
      <c r="AK4" s="202"/>
      <c r="AL4" s="202"/>
      <c r="AM4" s="202"/>
      <c r="AN4" s="202"/>
      <c r="AO4" s="193"/>
      <c r="AP4" s="194"/>
      <c r="AQ4" s="194"/>
      <c r="AR4" s="197"/>
      <c r="AS4" s="197"/>
      <c r="AT4" s="197"/>
      <c r="AU4" s="4">
        <f ca="1">IFERROR(IF(ANALYSISTABS,1-AU2,""),"")</f>
        <v>0.60399999999999987</v>
      </c>
    </row>
    <row r="5" spans="1:47" ht="20" customHeight="1" x14ac:dyDescent="0.35">
      <c r="M5" s="6"/>
      <c r="N5" s="6"/>
      <c r="O5" s="6"/>
      <c r="P5" s="6"/>
      <c r="Q5" s="6"/>
      <c r="R5" s="6"/>
      <c r="S5" s="6"/>
      <c r="AO5" s="7"/>
      <c r="AP5" s="7"/>
      <c r="AQ5" s="7"/>
      <c r="AR5" s="7"/>
      <c r="AS5" s="7"/>
      <c r="AT5" s="7"/>
      <c r="AU5" s="7"/>
    </row>
    <row r="6" spans="1:47" s="5" customFormat="1" ht="25" customHeight="1" x14ac:dyDescent="0.35">
      <c r="A6"/>
      <c r="B6" s="166" t="s">
        <v>7</v>
      </c>
      <c r="C6" s="8" t="s">
        <v>8</v>
      </c>
      <c r="D6" s="169" t="s">
        <v>9</v>
      </c>
      <c r="E6" s="169"/>
      <c r="F6" s="169"/>
      <c r="G6" s="9" t="s">
        <v>10</v>
      </c>
      <c r="H6" s="170" t="s">
        <v>11</v>
      </c>
      <c r="I6" s="171"/>
      <c r="J6" s="10" t="s">
        <v>12</v>
      </c>
      <c r="K6" s="11">
        <f>IFERROR(IF(ANALYSISTABS,IF(MIN(J14:J43)&lt;=0,"",MIN(J14:J43)),""),"")</f>
        <v>46146</v>
      </c>
      <c r="L6"/>
      <c r="M6" s="172" t="s">
        <v>13</v>
      </c>
      <c r="N6" s="173"/>
      <c r="O6" s="173"/>
      <c r="P6" s="173"/>
      <c r="Q6" s="173"/>
      <c r="R6" s="173"/>
      <c r="S6" s="173"/>
      <c r="T6" s="178" t="s">
        <v>14</v>
      </c>
      <c r="U6" s="178"/>
      <c r="V6" s="178"/>
      <c r="W6" s="178"/>
      <c r="X6" s="178"/>
      <c r="Y6" s="178"/>
      <c r="Z6" s="178"/>
      <c r="AA6" s="178"/>
      <c r="AB6" s="178"/>
      <c r="AC6" s="178"/>
      <c r="AD6" s="178"/>
      <c r="AE6" s="178"/>
      <c r="AF6" s="178"/>
      <c r="AG6" s="178"/>
      <c r="AH6" s="178"/>
      <c r="AI6" s="178"/>
      <c r="AJ6" s="178"/>
      <c r="AK6" s="178"/>
      <c r="AL6" s="178"/>
      <c r="AM6" s="178"/>
      <c r="AN6" s="179"/>
      <c r="AO6" s="12"/>
      <c r="AP6" s="12"/>
      <c r="AQ6" s="12"/>
      <c r="AR6" s="12"/>
      <c r="AS6" s="12"/>
      <c r="AT6" s="12"/>
      <c r="AU6" s="12"/>
    </row>
    <row r="7" spans="1:47" s="5" customFormat="1" ht="25" customHeight="1" x14ac:dyDescent="0.35">
      <c r="A7"/>
      <c r="B7" s="167"/>
      <c r="C7" s="13" t="s">
        <v>15</v>
      </c>
      <c r="D7" s="184" t="s">
        <v>16</v>
      </c>
      <c r="E7" s="184"/>
      <c r="F7" s="184"/>
      <c r="G7" s="15" t="s">
        <v>17</v>
      </c>
      <c r="H7" s="185" t="s">
        <v>18</v>
      </c>
      <c r="I7" s="186"/>
      <c r="J7" s="10" t="s">
        <v>19</v>
      </c>
      <c r="K7" s="11">
        <f>IFERROR(IF(ANALYSISTABS,IF(MAX(K14:K43)&lt;=0,"",MAX(K14:K43)),""),"")</f>
        <v>46177</v>
      </c>
      <c r="L7"/>
      <c r="M7" s="174"/>
      <c r="N7" s="175"/>
      <c r="O7" s="175"/>
      <c r="P7" s="175"/>
      <c r="Q7" s="175"/>
      <c r="R7" s="175"/>
      <c r="S7" s="175"/>
      <c r="T7" s="180"/>
      <c r="U7" s="180"/>
      <c r="V7" s="180"/>
      <c r="W7" s="180"/>
      <c r="X7" s="180"/>
      <c r="Y7" s="180"/>
      <c r="Z7" s="180"/>
      <c r="AA7" s="180"/>
      <c r="AB7" s="180"/>
      <c r="AC7" s="180"/>
      <c r="AD7" s="180"/>
      <c r="AE7" s="180"/>
      <c r="AF7" s="180"/>
      <c r="AG7" s="180"/>
      <c r="AH7" s="180"/>
      <c r="AI7" s="180"/>
      <c r="AJ7" s="180"/>
      <c r="AK7" s="180"/>
      <c r="AL7" s="180"/>
      <c r="AM7" s="180"/>
      <c r="AN7" s="181"/>
      <c r="AO7" s="12"/>
      <c r="AP7" s="16" t="s">
        <v>20</v>
      </c>
      <c r="AQ7" s="17">
        <f>IFERROR(IF(ANALYSISTABS,COUNTIFS($B$15:$B$43,"*",$I$15:$I$43,AP7),""),"")</f>
        <v>6</v>
      </c>
      <c r="AR7" s="12"/>
      <c r="AS7" s="12"/>
      <c r="AT7" s="12"/>
      <c r="AU7" s="12"/>
    </row>
    <row r="8" spans="1:47" s="5" customFormat="1" ht="25" customHeight="1" x14ac:dyDescent="0.35">
      <c r="A8"/>
      <c r="B8" s="167"/>
      <c r="C8" s="13" t="s">
        <v>21</v>
      </c>
      <c r="D8" s="14" t="s">
        <v>22</v>
      </c>
      <c r="E8" s="18" t="s">
        <v>23</v>
      </c>
      <c r="F8" s="19">
        <v>46146</v>
      </c>
      <c r="G8" s="15" t="s">
        <v>24</v>
      </c>
      <c r="H8" s="185">
        <v>620000</v>
      </c>
      <c r="I8" s="186"/>
      <c r="J8" s="10" t="s">
        <v>25</v>
      </c>
      <c r="K8" s="20">
        <f>IFERROR(IF(ANALYSISTABS,K7-K6+1,""),"")</f>
        <v>32</v>
      </c>
      <c r="L8"/>
      <c r="M8" s="174"/>
      <c r="N8" s="175"/>
      <c r="O8" s="175"/>
      <c r="P8" s="175"/>
      <c r="Q8" s="175"/>
      <c r="R8" s="175"/>
      <c r="S8" s="175"/>
      <c r="T8" s="180"/>
      <c r="U8" s="180"/>
      <c r="V8" s="180"/>
      <c r="W8" s="180"/>
      <c r="X8" s="180"/>
      <c r="Y8" s="180"/>
      <c r="Z8" s="180"/>
      <c r="AA8" s="180"/>
      <c r="AB8" s="180"/>
      <c r="AC8" s="180"/>
      <c r="AD8" s="180"/>
      <c r="AE8" s="180"/>
      <c r="AF8" s="180"/>
      <c r="AG8" s="180"/>
      <c r="AH8" s="180"/>
      <c r="AI8" s="180"/>
      <c r="AJ8" s="180"/>
      <c r="AK8" s="180"/>
      <c r="AL8" s="180"/>
      <c r="AM8" s="180"/>
      <c r="AN8" s="181"/>
      <c r="AO8" s="12"/>
      <c r="AP8" s="21" t="s">
        <v>26</v>
      </c>
      <c r="AQ8" s="22">
        <f>IFERROR(IF(ANALYSISTABS,COUNTIFS($B$15:$B$43,"*",$I$15:$I$43,AP8),""),"")</f>
        <v>9</v>
      </c>
      <c r="AR8" s="12"/>
      <c r="AS8" s="12"/>
      <c r="AT8" s="12"/>
      <c r="AU8" s="12"/>
    </row>
    <row r="9" spans="1:47" s="5" customFormat="1" ht="25" customHeight="1" x14ac:dyDescent="0.35">
      <c r="A9"/>
      <c r="B9" s="168"/>
      <c r="C9" s="23" t="s">
        <v>27</v>
      </c>
      <c r="D9" s="19" t="s">
        <v>16</v>
      </c>
      <c r="E9" s="18" t="s">
        <v>28</v>
      </c>
      <c r="F9" s="19">
        <v>46146</v>
      </c>
      <c r="G9" s="24" t="s">
        <v>29</v>
      </c>
      <c r="H9" s="187" t="s">
        <v>30</v>
      </c>
      <c r="I9" s="188"/>
      <c r="J9" s="25" t="str">
        <f ca="1">IFERROR(IF(ANALYSISTABS,IF(K9&gt;0,"Days Left",IF(K9=0,"Due Today","Over due")),""),"")</f>
        <v>Days Left</v>
      </c>
      <c r="K9" s="20">
        <f ca="1">IFERROR(IF(ANALYSISTABS,K7-TODAY(),""),"")</f>
        <v>27</v>
      </c>
      <c r="L9"/>
      <c r="M9" s="176"/>
      <c r="N9" s="177"/>
      <c r="O9" s="177"/>
      <c r="P9" s="177"/>
      <c r="Q9" s="177"/>
      <c r="R9" s="177"/>
      <c r="S9" s="177"/>
      <c r="T9" s="182"/>
      <c r="U9" s="182"/>
      <c r="V9" s="182"/>
      <c r="W9" s="182"/>
      <c r="X9" s="182"/>
      <c r="Y9" s="182"/>
      <c r="Z9" s="182"/>
      <c r="AA9" s="182"/>
      <c r="AB9" s="182"/>
      <c r="AC9" s="182"/>
      <c r="AD9" s="182"/>
      <c r="AE9" s="182"/>
      <c r="AF9" s="182"/>
      <c r="AG9" s="182"/>
      <c r="AH9" s="182"/>
      <c r="AI9" s="182"/>
      <c r="AJ9" s="182"/>
      <c r="AK9" s="182"/>
      <c r="AL9" s="182"/>
      <c r="AM9" s="182"/>
      <c r="AN9" s="183"/>
      <c r="AO9" s="12"/>
      <c r="AP9" s="26" t="s">
        <v>31</v>
      </c>
      <c r="AQ9" s="27">
        <f>IFERROR(IF(ANALYSISTABS,COUNTIFS($B$15:$B$43,"*",$I$15:$I$43,AP9),""),"")</f>
        <v>8</v>
      </c>
      <c r="AR9" s="12"/>
      <c r="AS9" s="12"/>
      <c r="AT9" s="12"/>
      <c r="AU9" s="12"/>
    </row>
    <row r="10" spans="1:47" ht="20" customHeight="1" x14ac:dyDescent="0.35">
      <c r="G10" s="28"/>
      <c r="T10" s="29"/>
      <c r="AO10" s="7"/>
      <c r="AP10" s="7"/>
      <c r="AQ10" s="7"/>
      <c r="AR10" s="7"/>
      <c r="AS10" s="7"/>
      <c r="AT10" s="7"/>
      <c r="AU10" s="7"/>
    </row>
    <row r="11" spans="1:47" s="5" customFormat="1" ht="20" customHeight="1" x14ac:dyDescent="0.35">
      <c r="A11"/>
      <c r="B11" s="153" t="s">
        <v>32</v>
      </c>
      <c r="C11" s="154"/>
      <c r="D11" s="154"/>
      <c r="E11" s="154"/>
      <c r="F11" s="154"/>
      <c r="G11" s="154"/>
      <c r="H11" s="154"/>
      <c r="I11" s="154"/>
      <c r="J11" s="154"/>
      <c r="K11" s="154"/>
      <c r="L11" s="30"/>
      <c r="M11" s="157" t="str">
        <f ca="1">IFERROR(IF(ANALYSISTABS,"WEEK "&amp;_xlfn.ISOWEEKNUM(M13),""),"")</f>
        <v>WEEK 19</v>
      </c>
      <c r="N11" s="158"/>
      <c r="O11" s="158"/>
      <c r="P11" s="158"/>
      <c r="Q11" s="158"/>
      <c r="R11" s="158"/>
      <c r="S11" s="159"/>
      <c r="T11" s="160" t="str">
        <f ca="1">IFERROR(IF(ANALYSISTABS,"WEEK "&amp;_xlfn.ISOWEEKNUM(T13),""),"")</f>
        <v>WEEK 20</v>
      </c>
      <c r="U11" s="161"/>
      <c r="V11" s="161"/>
      <c r="W11" s="161"/>
      <c r="X11" s="161"/>
      <c r="Y11" s="161"/>
      <c r="Z11" s="162"/>
      <c r="AA11" s="160" t="str">
        <f ca="1">IFERROR(IF(ANALYSISTABS,"WEEK "&amp;_xlfn.ISOWEEKNUM(AA13),""),"")</f>
        <v>WEEK 21</v>
      </c>
      <c r="AB11" s="161"/>
      <c r="AC11" s="161"/>
      <c r="AD11" s="161"/>
      <c r="AE11" s="161"/>
      <c r="AF11" s="161"/>
      <c r="AG11" s="162"/>
      <c r="AH11" s="160" t="str">
        <f ca="1">IFERROR(IF(ANALYSISTABS,"WEEK "&amp;_xlfn.ISOWEEKNUM(AH13),""),"")</f>
        <v>WEEK 22</v>
      </c>
      <c r="AI11" s="161"/>
      <c r="AJ11" s="161"/>
      <c r="AK11" s="161"/>
      <c r="AL11" s="161"/>
      <c r="AM11" s="161"/>
      <c r="AN11" s="162"/>
      <c r="AO11" s="163" t="str">
        <f ca="1">IFERROR(IF(ANALYSISTABS,"WEEK "&amp;_xlfn.ISOWEEKNUM(AO13),""),"")</f>
        <v>WEEK 23</v>
      </c>
      <c r="AP11" s="164"/>
      <c r="AQ11" s="164"/>
      <c r="AR11" s="164"/>
      <c r="AS11" s="164"/>
      <c r="AT11" s="164"/>
      <c r="AU11" s="165"/>
    </row>
    <row r="12" spans="1:47" s="5" customFormat="1" ht="25" customHeight="1" x14ac:dyDescent="0.35">
      <c r="A12"/>
      <c r="B12" s="155"/>
      <c r="C12" s="156"/>
      <c r="D12" s="156"/>
      <c r="E12" s="156"/>
      <c r="F12" s="156"/>
      <c r="G12" s="156"/>
      <c r="H12" s="156"/>
      <c r="I12" s="156"/>
      <c r="J12" s="156"/>
      <c r="K12" s="156"/>
      <c r="L12" s="31"/>
      <c r="M12" s="32" t="str">
        <f t="shared" ref="M12:AU12" ca="1" si="0">IFERROR(IF(ANALYSISTABS,LEFT(TEXT(M13,"DDD"),1),""),"")</f>
        <v>M</v>
      </c>
      <c r="N12" s="33" t="str">
        <f t="shared" ca="1" si="0"/>
        <v>T</v>
      </c>
      <c r="O12" s="33" t="str">
        <f t="shared" ca="1" si="0"/>
        <v>W</v>
      </c>
      <c r="P12" s="33" t="str">
        <f t="shared" ca="1" si="0"/>
        <v>T</v>
      </c>
      <c r="Q12" s="33" t="str">
        <f t="shared" ca="1" si="0"/>
        <v>F</v>
      </c>
      <c r="R12" s="33" t="str">
        <f t="shared" ca="1" si="0"/>
        <v>S</v>
      </c>
      <c r="S12" s="34" t="str">
        <f t="shared" ca="1" si="0"/>
        <v>S</v>
      </c>
      <c r="T12" s="32" t="str">
        <f t="shared" ca="1" si="0"/>
        <v>M</v>
      </c>
      <c r="U12" s="33" t="str">
        <f t="shared" ca="1" si="0"/>
        <v>T</v>
      </c>
      <c r="V12" s="33" t="str">
        <f t="shared" ca="1" si="0"/>
        <v>W</v>
      </c>
      <c r="W12" s="33" t="str">
        <f t="shared" ca="1" si="0"/>
        <v>T</v>
      </c>
      <c r="X12" s="33" t="str">
        <f t="shared" ca="1" si="0"/>
        <v>F</v>
      </c>
      <c r="Y12" s="33" t="str">
        <f t="shared" ca="1" si="0"/>
        <v>S</v>
      </c>
      <c r="Z12" s="34" t="str">
        <f t="shared" ca="1" si="0"/>
        <v>S</v>
      </c>
      <c r="AA12" s="32" t="str">
        <f t="shared" ca="1" si="0"/>
        <v>M</v>
      </c>
      <c r="AB12" s="33" t="str">
        <f t="shared" ca="1" si="0"/>
        <v>T</v>
      </c>
      <c r="AC12" s="33" t="str">
        <f t="shared" ca="1" si="0"/>
        <v>W</v>
      </c>
      <c r="AD12" s="33" t="str">
        <f t="shared" ca="1" si="0"/>
        <v>T</v>
      </c>
      <c r="AE12" s="33" t="str">
        <f t="shared" ca="1" si="0"/>
        <v>F</v>
      </c>
      <c r="AF12" s="33" t="str">
        <f t="shared" ca="1" si="0"/>
        <v>S</v>
      </c>
      <c r="AG12" s="34" t="str">
        <f t="shared" ca="1" si="0"/>
        <v>S</v>
      </c>
      <c r="AH12" s="32" t="str">
        <f t="shared" ca="1" si="0"/>
        <v>M</v>
      </c>
      <c r="AI12" s="33" t="str">
        <f t="shared" ca="1" si="0"/>
        <v>T</v>
      </c>
      <c r="AJ12" s="33" t="str">
        <f t="shared" ca="1" si="0"/>
        <v>W</v>
      </c>
      <c r="AK12" s="33" t="str">
        <f t="shared" ca="1" si="0"/>
        <v>T</v>
      </c>
      <c r="AL12" s="33" t="str">
        <f t="shared" ca="1" si="0"/>
        <v>F</v>
      </c>
      <c r="AM12" s="33" t="str">
        <f t="shared" ca="1" si="0"/>
        <v>S</v>
      </c>
      <c r="AN12" s="34" t="str">
        <f t="shared" ca="1" si="0"/>
        <v>S</v>
      </c>
      <c r="AO12" s="35" t="str">
        <f t="shared" ca="1" si="0"/>
        <v>M</v>
      </c>
      <c r="AP12" s="36" t="str">
        <f t="shared" ca="1" si="0"/>
        <v>T</v>
      </c>
      <c r="AQ12" s="36" t="str">
        <f t="shared" ca="1" si="0"/>
        <v>W</v>
      </c>
      <c r="AR12" s="36" t="str">
        <f t="shared" ca="1" si="0"/>
        <v>T</v>
      </c>
      <c r="AS12" s="36" t="str">
        <f t="shared" ca="1" si="0"/>
        <v>F</v>
      </c>
      <c r="AT12" s="36" t="str">
        <f t="shared" ca="1" si="0"/>
        <v>S</v>
      </c>
      <c r="AU12" s="37" t="str">
        <f t="shared" ca="1" si="0"/>
        <v>S</v>
      </c>
    </row>
    <row r="13" spans="1:47" s="5" customFormat="1" ht="20" customHeight="1" thickBot="1" x14ac:dyDescent="0.4">
      <c r="A13"/>
      <c r="B13" s="38" t="s">
        <v>33</v>
      </c>
      <c r="C13" s="39" t="s">
        <v>34</v>
      </c>
      <c r="D13" s="39" t="s">
        <v>35</v>
      </c>
      <c r="E13" s="40" t="s">
        <v>12</v>
      </c>
      <c r="F13" s="41" t="s">
        <v>36</v>
      </c>
      <c r="G13" s="41" t="s">
        <v>25</v>
      </c>
      <c r="H13" s="42" t="s">
        <v>37</v>
      </c>
      <c r="I13" s="43" t="s">
        <v>38</v>
      </c>
      <c r="J13" s="44" t="s">
        <v>39</v>
      </c>
      <c r="K13" s="44" t="s">
        <v>40</v>
      </c>
      <c r="L13" s="31"/>
      <c r="M13" s="45">
        <f ca="1">IFERROR(IF(ANALYSISTABS,IF(MIN($J$14:$J$43)&lt;=0,TODAY()-WEEKDAY(TODAY(),2)+1,MIN($J$14:$J$43)-WEEKDAY(MIN($J$14:$J$43),2)+1),""),"")</f>
        <v>46146</v>
      </c>
      <c r="N13" s="46">
        <f t="shared" ref="N13:AU13" ca="1" si="1">IFERROR(IF(ANALYSISTABS,M$13+1,""),"")</f>
        <v>46147</v>
      </c>
      <c r="O13" s="46">
        <f t="shared" ca="1" si="1"/>
        <v>46148</v>
      </c>
      <c r="P13" s="46">
        <f t="shared" ca="1" si="1"/>
        <v>46149</v>
      </c>
      <c r="Q13" s="46">
        <f t="shared" ca="1" si="1"/>
        <v>46150</v>
      </c>
      <c r="R13" s="46">
        <f t="shared" ca="1" si="1"/>
        <v>46151</v>
      </c>
      <c r="S13" s="47">
        <f t="shared" ca="1" si="1"/>
        <v>46152</v>
      </c>
      <c r="T13" s="45">
        <f t="shared" ca="1" si="1"/>
        <v>46153</v>
      </c>
      <c r="U13" s="46">
        <f t="shared" ca="1" si="1"/>
        <v>46154</v>
      </c>
      <c r="V13" s="46">
        <f t="shared" ca="1" si="1"/>
        <v>46155</v>
      </c>
      <c r="W13" s="46">
        <f t="shared" ca="1" si="1"/>
        <v>46156</v>
      </c>
      <c r="X13" s="46">
        <f t="shared" ca="1" si="1"/>
        <v>46157</v>
      </c>
      <c r="Y13" s="46">
        <f t="shared" ca="1" si="1"/>
        <v>46158</v>
      </c>
      <c r="Z13" s="47">
        <f t="shared" ca="1" si="1"/>
        <v>46159</v>
      </c>
      <c r="AA13" s="45">
        <f t="shared" ca="1" si="1"/>
        <v>46160</v>
      </c>
      <c r="AB13" s="46">
        <f t="shared" ca="1" si="1"/>
        <v>46161</v>
      </c>
      <c r="AC13" s="46">
        <f t="shared" ca="1" si="1"/>
        <v>46162</v>
      </c>
      <c r="AD13" s="46">
        <f t="shared" ca="1" si="1"/>
        <v>46163</v>
      </c>
      <c r="AE13" s="46">
        <f t="shared" ca="1" si="1"/>
        <v>46164</v>
      </c>
      <c r="AF13" s="46">
        <f t="shared" ca="1" si="1"/>
        <v>46165</v>
      </c>
      <c r="AG13" s="47">
        <f t="shared" ca="1" si="1"/>
        <v>46166</v>
      </c>
      <c r="AH13" s="45">
        <f t="shared" ca="1" si="1"/>
        <v>46167</v>
      </c>
      <c r="AI13" s="46">
        <f t="shared" ca="1" si="1"/>
        <v>46168</v>
      </c>
      <c r="AJ13" s="46">
        <f t="shared" ca="1" si="1"/>
        <v>46169</v>
      </c>
      <c r="AK13" s="46">
        <f t="shared" ca="1" si="1"/>
        <v>46170</v>
      </c>
      <c r="AL13" s="46">
        <f t="shared" ca="1" si="1"/>
        <v>46171</v>
      </c>
      <c r="AM13" s="46">
        <f t="shared" ca="1" si="1"/>
        <v>46172</v>
      </c>
      <c r="AN13" s="47">
        <f t="shared" ca="1" si="1"/>
        <v>46173</v>
      </c>
      <c r="AO13" s="45">
        <f t="shared" ca="1" si="1"/>
        <v>46174</v>
      </c>
      <c r="AP13" s="46">
        <f t="shared" ca="1" si="1"/>
        <v>46175</v>
      </c>
      <c r="AQ13" s="46">
        <f t="shared" ca="1" si="1"/>
        <v>46176</v>
      </c>
      <c r="AR13" s="46">
        <f t="shared" ca="1" si="1"/>
        <v>46177</v>
      </c>
      <c r="AS13" s="46">
        <f t="shared" ca="1" si="1"/>
        <v>46178</v>
      </c>
      <c r="AT13" s="46">
        <f t="shared" ca="1" si="1"/>
        <v>46179</v>
      </c>
      <c r="AU13" s="47">
        <f t="shared" ca="1" si="1"/>
        <v>46180</v>
      </c>
    </row>
    <row r="14" spans="1:47" s="5" customFormat="1" ht="20" customHeight="1" thickTop="1" thickBot="1" x14ac:dyDescent="0.4">
      <c r="A14" s="48"/>
      <c r="B14" s="49"/>
      <c r="C14" s="50" t="s">
        <v>41</v>
      </c>
      <c r="D14" s="51"/>
      <c r="E14" s="52"/>
      <c r="F14" s="53"/>
      <c r="G14" s="54"/>
      <c r="H14" s="55"/>
      <c r="I14" s="56" t="str">
        <f t="shared" ref="I14:I31" si="2">IFERROR(IF(ANALYSISTABS,IF(B14="","",IF(H14=1,"Completed",IF(H14&gt;0,"In progress","Not started"))),""),"")</f>
        <v/>
      </c>
      <c r="J14" s="57" t="str">
        <f t="shared" ref="J14:J43" si="3">IFERROR(IF(ANALYSISTABS,IF(F14="",IF(E14="","",E14),VLOOKUP(F14,$B$13:$E$43,4,FALSE)),""),"")</f>
        <v/>
      </c>
      <c r="K14" s="57" t="str">
        <f t="shared" ref="K14:K43" si="4">IFERROR(IF(ANALYSISTABS,IF(J14="","",J14+G14-1),""),"")</f>
        <v/>
      </c>
      <c r="L14" s="58"/>
      <c r="M14" s="59"/>
      <c r="N14" s="58"/>
      <c r="O14" s="58"/>
      <c r="P14" s="58"/>
      <c r="Q14" s="58"/>
      <c r="R14" s="58"/>
      <c r="S14" s="60"/>
      <c r="T14" s="59"/>
      <c r="U14" s="58"/>
      <c r="V14" s="58"/>
      <c r="W14" s="58"/>
      <c r="X14" s="58"/>
      <c r="Y14" s="58"/>
      <c r="Z14" s="60"/>
      <c r="AA14" s="59"/>
      <c r="AB14" s="58"/>
      <c r="AC14" s="58"/>
      <c r="AD14" s="58"/>
      <c r="AE14" s="58"/>
      <c r="AF14" s="58"/>
      <c r="AG14" s="60"/>
      <c r="AH14" s="59"/>
      <c r="AI14" s="58"/>
      <c r="AJ14" s="58"/>
      <c r="AK14" s="58"/>
      <c r="AL14" s="58"/>
      <c r="AM14" s="58"/>
      <c r="AN14" s="60"/>
      <c r="AO14" s="59"/>
      <c r="AP14" s="58"/>
      <c r="AQ14" s="58"/>
      <c r="AR14" s="58"/>
      <c r="AS14" s="58"/>
      <c r="AT14" s="58"/>
      <c r="AU14" s="60"/>
    </row>
    <row r="15" spans="1:47" s="5" customFormat="1" ht="20" customHeight="1" thickTop="1" thickBot="1" x14ac:dyDescent="0.4">
      <c r="A15" s="48"/>
      <c r="B15" s="61" t="s">
        <v>42</v>
      </c>
      <c r="C15" s="62" t="s">
        <v>43</v>
      </c>
      <c r="D15" s="62" t="s">
        <v>16</v>
      </c>
      <c r="E15" s="63">
        <v>46146</v>
      </c>
      <c r="F15" s="64"/>
      <c r="G15" s="65">
        <v>3</v>
      </c>
      <c r="H15" s="66">
        <v>1</v>
      </c>
      <c r="I15" s="67" t="str">
        <f t="shared" si="2"/>
        <v>Completed</v>
      </c>
      <c r="J15" s="68">
        <f t="shared" si="3"/>
        <v>46146</v>
      </c>
      <c r="K15" s="68">
        <f t="shared" si="4"/>
        <v>46148</v>
      </c>
      <c r="L15" s="69"/>
      <c r="M15" s="70"/>
      <c r="N15" s="69"/>
      <c r="O15" s="69"/>
      <c r="P15" s="69"/>
      <c r="Q15" s="69"/>
      <c r="R15" s="69"/>
      <c r="S15" s="71"/>
      <c r="T15" s="70"/>
      <c r="U15" s="69"/>
      <c r="V15" s="69"/>
      <c r="W15" s="69"/>
      <c r="X15" s="69"/>
      <c r="Y15" s="69"/>
      <c r="Z15" s="71"/>
      <c r="AA15" s="70"/>
      <c r="AB15" s="69"/>
      <c r="AC15" s="69"/>
      <c r="AD15" s="69"/>
      <c r="AE15" s="69"/>
      <c r="AF15" s="69"/>
      <c r="AG15" s="71"/>
      <c r="AH15" s="70"/>
      <c r="AI15" s="69"/>
      <c r="AJ15" s="69"/>
      <c r="AK15" s="69"/>
      <c r="AL15" s="69"/>
      <c r="AM15" s="69"/>
      <c r="AN15" s="71"/>
      <c r="AO15" s="70"/>
      <c r="AP15" s="69"/>
      <c r="AQ15" s="69"/>
      <c r="AR15" s="69"/>
      <c r="AS15" s="69"/>
      <c r="AT15" s="69"/>
      <c r="AU15" s="71"/>
    </row>
    <row r="16" spans="1:47" s="5" customFormat="1" ht="20" customHeight="1" thickTop="1" thickBot="1" x14ac:dyDescent="0.4">
      <c r="A16" s="48"/>
      <c r="B16" s="72" t="s">
        <v>44</v>
      </c>
      <c r="C16" s="73" t="s">
        <v>45</v>
      </c>
      <c r="D16" s="73" t="s">
        <v>16</v>
      </c>
      <c r="E16" s="74">
        <v>46146</v>
      </c>
      <c r="F16" s="75" t="s">
        <v>42</v>
      </c>
      <c r="G16" s="76">
        <v>2</v>
      </c>
      <c r="H16" s="77">
        <v>1</v>
      </c>
      <c r="I16" s="67" t="str">
        <f t="shared" si="2"/>
        <v>Completed</v>
      </c>
      <c r="J16" s="68">
        <f t="shared" si="3"/>
        <v>46146</v>
      </c>
      <c r="K16" s="68">
        <f t="shared" si="4"/>
        <v>46147</v>
      </c>
      <c r="L16" s="78"/>
      <c r="M16" s="79"/>
      <c r="N16" s="78"/>
      <c r="O16" s="78"/>
      <c r="P16" s="78"/>
      <c r="Q16" s="78"/>
      <c r="R16" s="78"/>
      <c r="S16" s="80"/>
      <c r="T16" s="79"/>
      <c r="U16" s="78"/>
      <c r="V16" s="78"/>
      <c r="W16" s="78"/>
      <c r="X16" s="78"/>
      <c r="Y16" s="78"/>
      <c r="Z16" s="80"/>
      <c r="AA16" s="79"/>
      <c r="AB16" s="78"/>
      <c r="AC16" s="78"/>
      <c r="AD16" s="78"/>
      <c r="AE16" s="78"/>
      <c r="AF16" s="78"/>
      <c r="AG16" s="80"/>
      <c r="AH16" s="79"/>
      <c r="AI16" s="78"/>
      <c r="AJ16" s="78"/>
      <c r="AK16" s="78"/>
      <c r="AL16" s="78"/>
      <c r="AM16" s="78"/>
      <c r="AN16" s="80"/>
      <c r="AO16" s="79"/>
      <c r="AP16" s="78"/>
      <c r="AQ16" s="78"/>
      <c r="AR16" s="78"/>
      <c r="AS16" s="78"/>
      <c r="AT16" s="78"/>
      <c r="AU16" s="80"/>
    </row>
    <row r="17" spans="1:47" s="5" customFormat="1" ht="20" customHeight="1" thickTop="1" thickBot="1" x14ac:dyDescent="0.4">
      <c r="A17" s="48"/>
      <c r="B17" s="61" t="s">
        <v>46</v>
      </c>
      <c r="C17" s="62" t="s">
        <v>47</v>
      </c>
      <c r="D17" s="62" t="s">
        <v>48</v>
      </c>
      <c r="E17" s="63">
        <v>46147</v>
      </c>
      <c r="F17" s="64" t="s">
        <v>42</v>
      </c>
      <c r="G17" s="65">
        <v>3</v>
      </c>
      <c r="H17" s="66">
        <v>1</v>
      </c>
      <c r="I17" s="67" t="str">
        <f t="shared" si="2"/>
        <v>Completed</v>
      </c>
      <c r="J17" s="68">
        <f t="shared" si="3"/>
        <v>46146</v>
      </c>
      <c r="K17" s="68">
        <f t="shared" si="4"/>
        <v>46148</v>
      </c>
      <c r="L17" s="69"/>
      <c r="M17" s="70"/>
      <c r="N17" s="69"/>
      <c r="O17" s="69"/>
      <c r="P17" s="69"/>
      <c r="Q17" s="69"/>
      <c r="R17" s="69"/>
      <c r="S17" s="71"/>
      <c r="T17" s="70"/>
      <c r="U17" s="69"/>
      <c r="V17" s="69"/>
      <c r="W17" s="69"/>
      <c r="X17" s="69"/>
      <c r="Y17" s="69"/>
      <c r="Z17" s="71"/>
      <c r="AA17" s="70"/>
      <c r="AB17" s="69"/>
      <c r="AC17" s="69"/>
      <c r="AD17" s="69"/>
      <c r="AE17" s="69"/>
      <c r="AF17" s="69"/>
      <c r="AG17" s="71"/>
      <c r="AH17" s="70"/>
      <c r="AI17" s="69"/>
      <c r="AJ17" s="69"/>
      <c r="AK17" s="69"/>
      <c r="AL17" s="69"/>
      <c r="AM17" s="69"/>
      <c r="AN17" s="71"/>
      <c r="AO17" s="70"/>
      <c r="AP17" s="69"/>
      <c r="AQ17" s="69"/>
      <c r="AR17" s="69"/>
      <c r="AS17" s="69"/>
      <c r="AT17" s="69"/>
      <c r="AU17" s="71"/>
    </row>
    <row r="18" spans="1:47" s="5" customFormat="1" ht="20" customHeight="1" thickTop="1" thickBot="1" x14ac:dyDescent="0.4">
      <c r="A18" s="48"/>
      <c r="B18" s="72" t="s">
        <v>49</v>
      </c>
      <c r="C18" s="73" t="s">
        <v>50</v>
      </c>
      <c r="D18" s="73" t="s">
        <v>16</v>
      </c>
      <c r="E18" s="74">
        <v>46149</v>
      </c>
      <c r="F18" s="75" t="s">
        <v>46</v>
      </c>
      <c r="G18" s="76">
        <v>2</v>
      </c>
      <c r="H18" s="77">
        <v>1</v>
      </c>
      <c r="I18" s="67" t="str">
        <f t="shared" si="2"/>
        <v>Completed</v>
      </c>
      <c r="J18" s="68">
        <f t="shared" si="3"/>
        <v>46147</v>
      </c>
      <c r="K18" s="68">
        <f t="shared" si="4"/>
        <v>46148</v>
      </c>
      <c r="L18" s="78"/>
      <c r="M18" s="79"/>
      <c r="N18" s="78"/>
      <c r="O18" s="78"/>
      <c r="P18" s="78"/>
      <c r="Q18" s="78"/>
      <c r="R18" s="78"/>
      <c r="S18" s="80"/>
      <c r="T18" s="79"/>
      <c r="U18" s="78"/>
      <c r="V18" s="78"/>
      <c r="W18" s="78"/>
      <c r="X18" s="78"/>
      <c r="Y18" s="78"/>
      <c r="Z18" s="80"/>
      <c r="AA18" s="79"/>
      <c r="AB18" s="78"/>
      <c r="AC18" s="78"/>
      <c r="AD18" s="78"/>
      <c r="AE18" s="78"/>
      <c r="AF18" s="78"/>
      <c r="AG18" s="80"/>
      <c r="AH18" s="79"/>
      <c r="AI18" s="78"/>
      <c r="AJ18" s="78"/>
      <c r="AK18" s="78"/>
      <c r="AL18" s="78"/>
      <c r="AM18" s="78"/>
      <c r="AN18" s="80"/>
      <c r="AO18" s="79"/>
      <c r="AP18" s="78"/>
      <c r="AQ18" s="78"/>
      <c r="AR18" s="78"/>
      <c r="AS18" s="78"/>
      <c r="AT18" s="78"/>
      <c r="AU18" s="80"/>
    </row>
    <row r="19" spans="1:47" s="5" customFormat="1" ht="20" customHeight="1" thickTop="1" thickBot="1" x14ac:dyDescent="0.4">
      <c r="A19" s="48"/>
      <c r="B19" s="61" t="s">
        <v>51</v>
      </c>
      <c r="C19" s="62" t="s">
        <v>52</v>
      </c>
      <c r="D19" s="62" t="s">
        <v>16</v>
      </c>
      <c r="E19" s="63">
        <v>46150</v>
      </c>
      <c r="F19" s="64" t="s">
        <v>49</v>
      </c>
      <c r="G19" s="65">
        <v>1</v>
      </c>
      <c r="H19" s="66">
        <v>1</v>
      </c>
      <c r="I19" s="67" t="str">
        <f t="shared" si="2"/>
        <v>Completed</v>
      </c>
      <c r="J19" s="68">
        <f t="shared" si="3"/>
        <v>46149</v>
      </c>
      <c r="K19" s="68">
        <f t="shared" si="4"/>
        <v>46149</v>
      </c>
      <c r="L19" s="69"/>
      <c r="M19" s="70"/>
      <c r="N19" s="69"/>
      <c r="O19" s="69"/>
      <c r="P19" s="69"/>
      <c r="Q19" s="69"/>
      <c r="R19" s="69"/>
      <c r="S19" s="71"/>
      <c r="T19" s="70"/>
      <c r="U19" s="69"/>
      <c r="V19" s="69"/>
      <c r="W19" s="69"/>
      <c r="X19" s="69"/>
      <c r="Y19" s="69"/>
      <c r="Z19" s="71"/>
      <c r="AA19" s="70"/>
      <c r="AB19" s="69"/>
      <c r="AC19" s="69"/>
      <c r="AD19" s="69"/>
      <c r="AE19" s="69"/>
      <c r="AF19" s="69"/>
      <c r="AG19" s="71"/>
      <c r="AH19" s="70"/>
      <c r="AI19" s="69"/>
      <c r="AJ19" s="69"/>
      <c r="AK19" s="69"/>
      <c r="AL19" s="69"/>
      <c r="AM19" s="69"/>
      <c r="AN19" s="71"/>
      <c r="AO19" s="70"/>
      <c r="AP19" s="69"/>
      <c r="AQ19" s="69"/>
      <c r="AR19" s="69"/>
      <c r="AS19" s="69"/>
      <c r="AT19" s="69"/>
      <c r="AU19" s="71"/>
    </row>
    <row r="20" spans="1:47" s="5" customFormat="1" ht="20" customHeight="1" thickTop="1" thickBot="1" x14ac:dyDescent="0.4">
      <c r="A20" s="48"/>
      <c r="B20" s="49"/>
      <c r="C20" s="50" t="s">
        <v>53</v>
      </c>
      <c r="D20" s="51"/>
      <c r="E20" s="52"/>
      <c r="F20" s="53"/>
      <c r="G20" s="54"/>
      <c r="H20" s="55"/>
      <c r="I20" s="56" t="str">
        <f t="shared" si="2"/>
        <v/>
      </c>
      <c r="J20" s="57" t="str">
        <f t="shared" si="3"/>
        <v/>
      </c>
      <c r="K20" s="57" t="str">
        <f t="shared" si="4"/>
        <v/>
      </c>
      <c r="L20" s="58"/>
      <c r="M20" s="59"/>
      <c r="N20" s="58"/>
      <c r="O20" s="58"/>
      <c r="P20" s="58"/>
      <c r="Q20" s="58"/>
      <c r="R20" s="58"/>
      <c r="S20" s="60"/>
      <c r="T20" s="59"/>
      <c r="U20" s="58"/>
      <c r="V20" s="58"/>
      <c r="W20" s="58"/>
      <c r="X20" s="58"/>
      <c r="Y20" s="58"/>
      <c r="Z20" s="60"/>
      <c r="AA20" s="59"/>
      <c r="AB20" s="58"/>
      <c r="AC20" s="58"/>
      <c r="AD20" s="58"/>
      <c r="AE20" s="58"/>
      <c r="AF20" s="58"/>
      <c r="AG20" s="60"/>
      <c r="AH20" s="59"/>
      <c r="AI20" s="58"/>
      <c r="AJ20" s="58"/>
      <c r="AK20" s="58"/>
      <c r="AL20" s="58"/>
      <c r="AM20" s="58"/>
      <c r="AN20" s="60"/>
      <c r="AO20" s="59"/>
      <c r="AP20" s="58"/>
      <c r="AQ20" s="58"/>
      <c r="AR20" s="58"/>
      <c r="AS20" s="58"/>
      <c r="AT20" s="58"/>
      <c r="AU20" s="60"/>
    </row>
    <row r="21" spans="1:47" s="5" customFormat="1" ht="20" customHeight="1" thickTop="1" thickBot="1" x14ac:dyDescent="0.4">
      <c r="A21" s="48"/>
      <c r="B21" s="61" t="s">
        <v>54</v>
      </c>
      <c r="C21" s="62" t="s">
        <v>55</v>
      </c>
      <c r="D21" s="62" t="s">
        <v>56</v>
      </c>
      <c r="E21" s="63">
        <v>46153</v>
      </c>
      <c r="F21" s="64" t="s">
        <v>51</v>
      </c>
      <c r="G21" s="65">
        <v>3</v>
      </c>
      <c r="H21" s="66">
        <v>1</v>
      </c>
      <c r="I21" s="67" t="str">
        <f t="shared" si="2"/>
        <v>Completed</v>
      </c>
      <c r="J21" s="68">
        <f t="shared" si="3"/>
        <v>46150</v>
      </c>
      <c r="K21" s="68">
        <f t="shared" si="4"/>
        <v>46152</v>
      </c>
      <c r="L21" s="69"/>
      <c r="M21" s="70"/>
      <c r="N21" s="69"/>
      <c r="O21" s="69"/>
      <c r="P21" s="69"/>
      <c r="Q21" s="69"/>
      <c r="R21" s="69"/>
      <c r="S21" s="71"/>
      <c r="T21" s="70"/>
      <c r="U21" s="69"/>
      <c r="V21" s="69"/>
      <c r="W21" s="69"/>
      <c r="X21" s="69"/>
      <c r="Y21" s="69"/>
      <c r="Z21" s="71"/>
      <c r="AA21" s="70"/>
      <c r="AB21" s="69"/>
      <c r="AC21" s="69"/>
      <c r="AD21" s="69"/>
      <c r="AE21" s="69"/>
      <c r="AF21" s="69"/>
      <c r="AG21" s="71"/>
      <c r="AH21" s="70"/>
      <c r="AI21" s="69"/>
      <c r="AJ21" s="69"/>
      <c r="AK21" s="69"/>
      <c r="AL21" s="69"/>
      <c r="AM21" s="69"/>
      <c r="AN21" s="71"/>
      <c r="AO21" s="70"/>
      <c r="AP21" s="69"/>
      <c r="AQ21" s="69"/>
      <c r="AR21" s="69"/>
      <c r="AS21" s="69"/>
      <c r="AT21" s="69"/>
      <c r="AU21" s="71"/>
    </row>
    <row r="22" spans="1:47" s="5" customFormat="1" ht="20" customHeight="1" thickTop="1" thickBot="1" x14ac:dyDescent="0.4">
      <c r="A22" s="48"/>
      <c r="B22" s="72" t="s">
        <v>57</v>
      </c>
      <c r="C22" s="73" t="s">
        <v>58</v>
      </c>
      <c r="D22" s="73" t="s">
        <v>16</v>
      </c>
      <c r="E22" s="74">
        <v>46154</v>
      </c>
      <c r="F22" s="75" t="s">
        <v>54</v>
      </c>
      <c r="G22" s="76">
        <v>3</v>
      </c>
      <c r="H22" s="77">
        <v>0.9</v>
      </c>
      <c r="I22" s="67" t="str">
        <f t="shared" si="2"/>
        <v>In progress</v>
      </c>
      <c r="J22" s="68">
        <f t="shared" si="3"/>
        <v>46153</v>
      </c>
      <c r="K22" s="68">
        <f t="shared" si="4"/>
        <v>46155</v>
      </c>
      <c r="L22" s="78"/>
      <c r="M22" s="79"/>
      <c r="N22" s="78"/>
      <c r="O22" s="78"/>
      <c r="P22" s="78"/>
      <c r="Q22" s="78"/>
      <c r="R22" s="78"/>
      <c r="S22" s="80"/>
      <c r="T22" s="79"/>
      <c r="U22" s="78"/>
      <c r="V22" s="78"/>
      <c r="W22" s="78"/>
      <c r="X22" s="78"/>
      <c r="Y22" s="78"/>
      <c r="Z22" s="80"/>
      <c r="AA22" s="79"/>
      <c r="AB22" s="78"/>
      <c r="AC22" s="78"/>
      <c r="AD22" s="78"/>
      <c r="AE22" s="78"/>
      <c r="AF22" s="78"/>
      <c r="AG22" s="80"/>
      <c r="AH22" s="79"/>
      <c r="AI22" s="78"/>
      <c r="AJ22" s="78"/>
      <c r="AK22" s="78"/>
      <c r="AL22" s="78"/>
      <c r="AM22" s="78"/>
      <c r="AN22" s="80"/>
      <c r="AO22" s="79"/>
      <c r="AP22" s="78"/>
      <c r="AQ22" s="78"/>
      <c r="AR22" s="78"/>
      <c r="AS22" s="78"/>
      <c r="AT22" s="78"/>
      <c r="AU22" s="80"/>
    </row>
    <row r="23" spans="1:47" s="5" customFormat="1" ht="20" customHeight="1" thickTop="1" thickBot="1" x14ac:dyDescent="0.4">
      <c r="A23" s="48"/>
      <c r="B23" s="61" t="s">
        <v>59</v>
      </c>
      <c r="C23" s="62" t="s">
        <v>60</v>
      </c>
      <c r="D23" s="62" t="s">
        <v>48</v>
      </c>
      <c r="E23" s="63">
        <v>46155</v>
      </c>
      <c r="F23" s="64" t="s">
        <v>54</v>
      </c>
      <c r="G23" s="65">
        <v>3</v>
      </c>
      <c r="H23" s="66">
        <v>0.7</v>
      </c>
      <c r="I23" s="67" t="str">
        <f t="shared" si="2"/>
        <v>In progress</v>
      </c>
      <c r="J23" s="68">
        <f t="shared" si="3"/>
        <v>46153</v>
      </c>
      <c r="K23" s="68">
        <f t="shared" si="4"/>
        <v>46155</v>
      </c>
      <c r="L23" s="69"/>
      <c r="M23" s="70"/>
      <c r="N23" s="69"/>
      <c r="O23" s="69"/>
      <c r="P23" s="69"/>
      <c r="Q23" s="69"/>
      <c r="R23" s="69"/>
      <c r="S23" s="71"/>
      <c r="T23" s="70"/>
      <c r="U23" s="69"/>
      <c r="V23" s="69"/>
      <c r="W23" s="69"/>
      <c r="X23" s="69"/>
      <c r="Y23" s="69"/>
      <c r="Z23" s="71"/>
      <c r="AA23" s="70"/>
      <c r="AB23" s="69"/>
      <c r="AC23" s="69"/>
      <c r="AD23" s="69"/>
      <c r="AE23" s="69"/>
      <c r="AF23" s="69"/>
      <c r="AG23" s="71"/>
      <c r="AH23" s="70"/>
      <c r="AI23" s="69"/>
      <c r="AJ23" s="69"/>
      <c r="AK23" s="69"/>
      <c r="AL23" s="69"/>
      <c r="AM23" s="69"/>
      <c r="AN23" s="71"/>
      <c r="AO23" s="70"/>
      <c r="AP23" s="69"/>
      <c r="AQ23" s="69"/>
      <c r="AR23" s="69"/>
      <c r="AS23" s="69"/>
      <c r="AT23" s="69"/>
      <c r="AU23" s="71"/>
    </row>
    <row r="24" spans="1:47" s="5" customFormat="1" ht="20" customHeight="1" thickTop="1" thickBot="1" x14ac:dyDescent="0.4">
      <c r="A24" s="48"/>
      <c r="B24" s="72" t="s">
        <v>61</v>
      </c>
      <c r="C24" s="73" t="s">
        <v>62</v>
      </c>
      <c r="D24" s="73" t="s">
        <v>16</v>
      </c>
      <c r="E24" s="74">
        <v>46156</v>
      </c>
      <c r="F24" s="75" t="s">
        <v>57</v>
      </c>
      <c r="G24" s="76">
        <v>3</v>
      </c>
      <c r="H24" s="77">
        <v>0.6</v>
      </c>
      <c r="I24" s="67" t="str">
        <f t="shared" si="2"/>
        <v>In progress</v>
      </c>
      <c r="J24" s="68">
        <f t="shared" si="3"/>
        <v>46154</v>
      </c>
      <c r="K24" s="68">
        <f t="shared" si="4"/>
        <v>46156</v>
      </c>
      <c r="L24" s="78"/>
      <c r="M24" s="79"/>
      <c r="N24" s="78"/>
      <c r="O24" s="78"/>
      <c r="P24" s="78"/>
      <c r="Q24" s="78"/>
      <c r="R24" s="78"/>
      <c r="S24" s="80"/>
      <c r="T24" s="79"/>
      <c r="U24" s="78"/>
      <c r="V24" s="78"/>
      <c r="W24" s="78"/>
      <c r="X24" s="78"/>
      <c r="Y24" s="78"/>
      <c r="Z24" s="80"/>
      <c r="AA24" s="79"/>
      <c r="AB24" s="78"/>
      <c r="AC24" s="78"/>
      <c r="AD24" s="78"/>
      <c r="AE24" s="78"/>
      <c r="AF24" s="78"/>
      <c r="AG24" s="80"/>
      <c r="AH24" s="79"/>
      <c r="AI24" s="78"/>
      <c r="AJ24" s="78"/>
      <c r="AK24" s="78"/>
      <c r="AL24" s="78"/>
      <c r="AM24" s="78"/>
      <c r="AN24" s="80"/>
      <c r="AO24" s="79"/>
      <c r="AP24" s="78"/>
      <c r="AQ24" s="78"/>
      <c r="AR24" s="78"/>
      <c r="AS24" s="78"/>
      <c r="AT24" s="78"/>
      <c r="AU24" s="80"/>
    </row>
    <row r="25" spans="1:47" s="5" customFormat="1" ht="20" customHeight="1" thickTop="1" thickBot="1" x14ac:dyDescent="0.4">
      <c r="A25" s="48"/>
      <c r="B25" s="61" t="s">
        <v>63</v>
      </c>
      <c r="C25" s="62" t="s">
        <v>64</v>
      </c>
      <c r="D25" s="62" t="s">
        <v>56</v>
      </c>
      <c r="E25" s="63">
        <v>46155</v>
      </c>
      <c r="F25" s="64" t="s">
        <v>54</v>
      </c>
      <c r="G25" s="65">
        <v>6</v>
      </c>
      <c r="H25" s="66">
        <v>0.5</v>
      </c>
      <c r="I25" s="67" t="str">
        <f t="shared" si="2"/>
        <v>In progress</v>
      </c>
      <c r="J25" s="68">
        <f t="shared" si="3"/>
        <v>46153</v>
      </c>
      <c r="K25" s="68">
        <f t="shared" si="4"/>
        <v>46158</v>
      </c>
      <c r="L25" s="69"/>
      <c r="M25" s="70"/>
      <c r="N25" s="69"/>
      <c r="O25" s="69"/>
      <c r="P25" s="69"/>
      <c r="Q25" s="69"/>
      <c r="R25" s="69"/>
      <c r="S25" s="71"/>
      <c r="T25" s="70"/>
      <c r="U25" s="69"/>
      <c r="V25" s="69"/>
      <c r="W25" s="69"/>
      <c r="X25" s="69"/>
      <c r="Y25" s="69"/>
      <c r="Z25" s="71"/>
      <c r="AA25" s="70"/>
      <c r="AB25" s="69"/>
      <c r="AC25" s="69"/>
      <c r="AD25" s="69"/>
      <c r="AE25" s="69"/>
      <c r="AF25" s="69"/>
      <c r="AG25" s="71"/>
      <c r="AH25" s="70"/>
      <c r="AI25" s="69"/>
      <c r="AJ25" s="69"/>
      <c r="AK25" s="69"/>
      <c r="AL25" s="69"/>
      <c r="AM25" s="69"/>
      <c r="AN25" s="71"/>
      <c r="AO25" s="70"/>
      <c r="AP25" s="69"/>
      <c r="AQ25" s="69"/>
      <c r="AR25" s="69"/>
      <c r="AS25" s="69"/>
      <c r="AT25" s="69"/>
      <c r="AU25" s="71"/>
    </row>
    <row r="26" spans="1:47" s="5" customFormat="1" ht="20" customHeight="1" thickTop="1" thickBot="1" x14ac:dyDescent="0.4">
      <c r="A26" s="48"/>
      <c r="B26" s="49"/>
      <c r="C26" s="50" t="s">
        <v>65</v>
      </c>
      <c r="D26" s="51"/>
      <c r="E26" s="52"/>
      <c r="F26" s="53"/>
      <c r="G26" s="54"/>
      <c r="H26" s="55"/>
      <c r="I26" s="56" t="str">
        <f t="shared" si="2"/>
        <v/>
      </c>
      <c r="J26" s="57" t="str">
        <f t="shared" si="3"/>
        <v/>
      </c>
      <c r="K26" s="57" t="str">
        <f t="shared" si="4"/>
        <v/>
      </c>
      <c r="L26" s="58"/>
      <c r="M26" s="59"/>
      <c r="N26" s="58"/>
      <c r="O26" s="58"/>
      <c r="P26" s="58"/>
      <c r="Q26" s="58"/>
      <c r="R26" s="58"/>
      <c r="S26" s="60"/>
      <c r="T26" s="59"/>
      <c r="U26" s="58"/>
      <c r="V26" s="58"/>
      <c r="W26" s="58"/>
      <c r="X26" s="58"/>
      <c r="Y26" s="58"/>
      <c r="Z26" s="60"/>
      <c r="AA26" s="59"/>
      <c r="AB26" s="58"/>
      <c r="AC26" s="58"/>
      <c r="AD26" s="58"/>
      <c r="AE26" s="58"/>
      <c r="AF26" s="58"/>
      <c r="AG26" s="60"/>
      <c r="AH26" s="59"/>
      <c r="AI26" s="58"/>
      <c r="AJ26" s="58"/>
      <c r="AK26" s="58"/>
      <c r="AL26" s="58"/>
      <c r="AM26" s="58"/>
      <c r="AN26" s="60"/>
      <c r="AO26" s="59"/>
      <c r="AP26" s="58"/>
      <c r="AQ26" s="58"/>
      <c r="AR26" s="58"/>
      <c r="AS26" s="58"/>
      <c r="AT26" s="58"/>
      <c r="AU26" s="60"/>
    </row>
    <row r="27" spans="1:47" s="5" customFormat="1" ht="20" customHeight="1" thickTop="1" thickBot="1" x14ac:dyDescent="0.4">
      <c r="A27" s="48"/>
      <c r="B27" s="61" t="s">
        <v>66</v>
      </c>
      <c r="C27" s="62" t="s">
        <v>67</v>
      </c>
      <c r="D27" s="62" t="s">
        <v>56</v>
      </c>
      <c r="E27" s="63">
        <v>46160</v>
      </c>
      <c r="F27" s="64" t="s">
        <v>63</v>
      </c>
      <c r="G27" s="65">
        <v>5</v>
      </c>
      <c r="H27" s="66">
        <v>0.4</v>
      </c>
      <c r="I27" s="67" t="str">
        <f t="shared" si="2"/>
        <v>In progress</v>
      </c>
      <c r="J27" s="68">
        <f t="shared" si="3"/>
        <v>46155</v>
      </c>
      <c r="K27" s="68">
        <f t="shared" si="4"/>
        <v>46159</v>
      </c>
      <c r="L27" s="69"/>
      <c r="M27" s="70"/>
      <c r="N27" s="69"/>
      <c r="O27" s="69"/>
      <c r="P27" s="69"/>
      <c r="Q27" s="69"/>
      <c r="R27" s="69"/>
      <c r="S27" s="71"/>
      <c r="T27" s="70"/>
      <c r="U27" s="69"/>
      <c r="V27" s="69"/>
      <c r="W27" s="69"/>
      <c r="X27" s="69"/>
      <c r="Y27" s="69"/>
      <c r="Z27" s="71"/>
      <c r="AA27" s="70"/>
      <c r="AB27" s="69"/>
      <c r="AC27" s="69"/>
      <c r="AD27" s="69"/>
      <c r="AE27" s="69"/>
      <c r="AF27" s="69"/>
      <c r="AG27" s="71"/>
      <c r="AH27" s="70"/>
      <c r="AI27" s="69"/>
      <c r="AJ27" s="69"/>
      <c r="AK27" s="69"/>
      <c r="AL27" s="69"/>
      <c r="AM27" s="69"/>
      <c r="AN27" s="71"/>
      <c r="AO27" s="70"/>
      <c r="AP27" s="69"/>
      <c r="AQ27" s="69"/>
      <c r="AR27" s="69"/>
      <c r="AS27" s="69"/>
      <c r="AT27" s="69"/>
      <c r="AU27" s="71"/>
    </row>
    <row r="28" spans="1:47" s="5" customFormat="1" ht="20" customHeight="1" thickTop="1" thickBot="1" x14ac:dyDescent="0.4">
      <c r="A28" s="48"/>
      <c r="B28" s="72" t="s">
        <v>68</v>
      </c>
      <c r="C28" s="73" t="s">
        <v>69</v>
      </c>
      <c r="D28" s="73" t="s">
        <v>70</v>
      </c>
      <c r="E28" s="74">
        <v>46160</v>
      </c>
      <c r="F28" s="75" t="s">
        <v>63</v>
      </c>
      <c r="G28" s="76">
        <v>6</v>
      </c>
      <c r="H28" s="77">
        <v>0.3</v>
      </c>
      <c r="I28" s="67" t="str">
        <f t="shared" si="2"/>
        <v>In progress</v>
      </c>
      <c r="J28" s="68">
        <f t="shared" si="3"/>
        <v>46155</v>
      </c>
      <c r="K28" s="68">
        <f t="shared" si="4"/>
        <v>46160</v>
      </c>
      <c r="L28" s="78"/>
      <c r="M28" s="79"/>
      <c r="N28" s="78"/>
      <c r="O28" s="78"/>
      <c r="P28" s="78"/>
      <c r="Q28" s="78"/>
      <c r="R28" s="78"/>
      <c r="S28" s="80"/>
      <c r="T28" s="79"/>
      <c r="U28" s="78"/>
      <c r="V28" s="78"/>
      <c r="W28" s="78"/>
      <c r="X28" s="78"/>
      <c r="Y28" s="78"/>
      <c r="Z28" s="80"/>
      <c r="AA28" s="79"/>
      <c r="AB28" s="78"/>
      <c r="AC28" s="78"/>
      <c r="AD28" s="78"/>
      <c r="AE28" s="78"/>
      <c r="AF28" s="78"/>
      <c r="AG28" s="80"/>
      <c r="AH28" s="79"/>
      <c r="AI28" s="78"/>
      <c r="AJ28" s="78"/>
      <c r="AK28" s="78"/>
      <c r="AL28" s="78"/>
      <c r="AM28" s="78"/>
      <c r="AN28" s="80"/>
      <c r="AO28" s="79"/>
      <c r="AP28" s="78"/>
      <c r="AQ28" s="78"/>
      <c r="AR28" s="78"/>
      <c r="AS28" s="78"/>
      <c r="AT28" s="78"/>
      <c r="AU28" s="80"/>
    </row>
    <row r="29" spans="1:47" s="5" customFormat="1" ht="20" customHeight="1" thickTop="1" thickBot="1" x14ac:dyDescent="0.4">
      <c r="A29" s="48"/>
      <c r="B29" s="61" t="s">
        <v>71</v>
      </c>
      <c r="C29" s="62" t="s">
        <v>72</v>
      </c>
      <c r="D29" s="62" t="s">
        <v>70</v>
      </c>
      <c r="E29" s="63">
        <v>46162</v>
      </c>
      <c r="F29" s="64" t="s">
        <v>66</v>
      </c>
      <c r="G29" s="65">
        <v>7</v>
      </c>
      <c r="H29" s="66">
        <v>0.2</v>
      </c>
      <c r="I29" s="67" t="str">
        <f t="shared" si="2"/>
        <v>In progress</v>
      </c>
      <c r="J29" s="68">
        <f t="shared" si="3"/>
        <v>46160</v>
      </c>
      <c r="K29" s="68">
        <f t="shared" si="4"/>
        <v>46166</v>
      </c>
      <c r="L29" s="69"/>
      <c r="M29" s="70"/>
      <c r="N29" s="69"/>
      <c r="O29" s="69"/>
      <c r="P29" s="69"/>
      <c r="Q29" s="69"/>
      <c r="R29" s="69"/>
      <c r="S29" s="71"/>
      <c r="T29" s="70"/>
      <c r="U29" s="69"/>
      <c r="V29" s="69"/>
      <c r="W29" s="69"/>
      <c r="X29" s="69"/>
      <c r="Y29" s="69"/>
      <c r="Z29" s="71"/>
      <c r="AA29" s="70"/>
      <c r="AB29" s="69"/>
      <c r="AC29" s="69"/>
      <c r="AD29" s="69"/>
      <c r="AE29" s="69"/>
      <c r="AF29" s="69"/>
      <c r="AG29" s="71"/>
      <c r="AH29" s="70"/>
      <c r="AI29" s="69"/>
      <c r="AJ29" s="69"/>
      <c r="AK29" s="69"/>
      <c r="AL29" s="69"/>
      <c r="AM29" s="69"/>
      <c r="AN29" s="71"/>
      <c r="AO29" s="70"/>
      <c r="AP29" s="69"/>
      <c r="AQ29" s="69"/>
      <c r="AR29" s="69"/>
      <c r="AS29" s="69"/>
      <c r="AT29" s="69"/>
      <c r="AU29" s="71"/>
    </row>
    <row r="30" spans="1:47" s="5" customFormat="1" ht="20" customHeight="1" thickTop="1" thickBot="1" x14ac:dyDescent="0.4">
      <c r="A30" s="48"/>
      <c r="B30" s="72" t="s">
        <v>73</v>
      </c>
      <c r="C30" s="73" t="s">
        <v>74</v>
      </c>
      <c r="D30" s="73" t="s">
        <v>48</v>
      </c>
      <c r="E30" s="74">
        <v>46163</v>
      </c>
      <c r="F30" s="75" t="s">
        <v>66</v>
      </c>
      <c r="G30" s="76">
        <v>7</v>
      </c>
      <c r="H30" s="77">
        <v>0.15</v>
      </c>
      <c r="I30" s="67" t="str">
        <f t="shared" si="2"/>
        <v>In progress</v>
      </c>
      <c r="J30" s="68">
        <f t="shared" si="3"/>
        <v>46160</v>
      </c>
      <c r="K30" s="68">
        <f t="shared" si="4"/>
        <v>46166</v>
      </c>
      <c r="L30" s="78"/>
      <c r="M30" s="79"/>
      <c r="N30" s="78"/>
      <c r="O30" s="78"/>
      <c r="P30" s="78"/>
      <c r="Q30" s="78"/>
      <c r="R30" s="78"/>
      <c r="S30" s="80"/>
      <c r="T30" s="79"/>
      <c r="U30" s="78"/>
      <c r="V30" s="78"/>
      <c r="W30" s="78"/>
      <c r="X30" s="78"/>
      <c r="Y30" s="78"/>
      <c r="Z30" s="80"/>
      <c r="AA30" s="79"/>
      <c r="AB30" s="78"/>
      <c r="AC30" s="78"/>
      <c r="AD30" s="78"/>
      <c r="AE30" s="78"/>
      <c r="AF30" s="78"/>
      <c r="AG30" s="80"/>
      <c r="AH30" s="79"/>
      <c r="AI30" s="78"/>
      <c r="AJ30" s="78"/>
      <c r="AK30" s="78"/>
      <c r="AL30" s="78"/>
      <c r="AM30" s="78"/>
      <c r="AN30" s="80"/>
      <c r="AO30" s="79"/>
      <c r="AP30" s="78"/>
      <c r="AQ30" s="78"/>
      <c r="AR30" s="78"/>
      <c r="AS30" s="78"/>
      <c r="AT30" s="78"/>
      <c r="AU30" s="80"/>
    </row>
    <row r="31" spans="1:47" s="5" customFormat="1" ht="20" customHeight="1" thickTop="1" thickBot="1" x14ac:dyDescent="0.4">
      <c r="A31" s="48"/>
      <c r="B31" s="61" t="s">
        <v>75</v>
      </c>
      <c r="C31" s="62" t="s">
        <v>76</v>
      </c>
      <c r="D31" s="62" t="s">
        <v>56</v>
      </c>
      <c r="E31" s="63">
        <v>46164</v>
      </c>
      <c r="F31" s="64" t="s">
        <v>68</v>
      </c>
      <c r="G31" s="65">
        <v>7</v>
      </c>
      <c r="H31" s="66">
        <v>0.1</v>
      </c>
      <c r="I31" s="67" t="str">
        <f t="shared" si="2"/>
        <v>In progress</v>
      </c>
      <c r="J31" s="68">
        <f t="shared" si="3"/>
        <v>46160</v>
      </c>
      <c r="K31" s="68">
        <f t="shared" si="4"/>
        <v>46166</v>
      </c>
      <c r="L31" s="69"/>
      <c r="M31" s="70"/>
      <c r="N31" s="69"/>
      <c r="O31" s="69"/>
      <c r="P31" s="69"/>
      <c r="Q31" s="69"/>
      <c r="R31" s="69"/>
      <c r="S31" s="71"/>
      <c r="T31" s="70"/>
      <c r="U31" s="69"/>
      <c r="V31" s="69"/>
      <c r="W31" s="69"/>
      <c r="X31" s="69"/>
      <c r="Y31" s="69"/>
      <c r="Z31" s="71"/>
      <c r="AA31" s="70"/>
      <c r="AB31" s="69"/>
      <c r="AC31" s="69"/>
      <c r="AD31" s="69"/>
      <c r="AE31" s="69"/>
      <c r="AF31" s="69"/>
      <c r="AG31" s="71"/>
      <c r="AH31" s="70"/>
      <c r="AI31" s="69"/>
      <c r="AJ31" s="69"/>
      <c r="AK31" s="69"/>
      <c r="AL31" s="69"/>
      <c r="AM31" s="69"/>
      <c r="AN31" s="71"/>
      <c r="AO31" s="70"/>
      <c r="AP31" s="69"/>
      <c r="AQ31" s="69"/>
      <c r="AR31" s="69"/>
      <c r="AS31" s="69"/>
      <c r="AT31" s="69"/>
      <c r="AU31" s="71"/>
    </row>
    <row r="32" spans="1:47" s="5" customFormat="1" ht="20" customHeight="1" thickTop="1" thickBot="1" x14ac:dyDescent="0.4">
      <c r="A32" s="48"/>
      <c r="B32" s="72" t="s">
        <v>77</v>
      </c>
      <c r="C32" s="73" t="s">
        <v>78</v>
      </c>
      <c r="D32" s="73" t="s">
        <v>48</v>
      </c>
      <c r="E32" s="74">
        <v>46165</v>
      </c>
      <c r="F32" s="75" t="s">
        <v>68</v>
      </c>
      <c r="G32" s="76">
        <v>7</v>
      </c>
      <c r="H32" s="77">
        <v>0.05</v>
      </c>
      <c r="I32" s="67"/>
      <c r="J32" s="68">
        <f t="shared" si="3"/>
        <v>46160</v>
      </c>
      <c r="K32" s="68">
        <f t="shared" si="4"/>
        <v>46166</v>
      </c>
      <c r="L32" s="78"/>
      <c r="M32" s="79"/>
      <c r="N32" s="78"/>
      <c r="O32" s="78"/>
      <c r="P32" s="78"/>
      <c r="Q32" s="78"/>
      <c r="R32" s="78"/>
      <c r="S32" s="80"/>
      <c r="T32" s="79"/>
      <c r="U32" s="78"/>
      <c r="V32" s="78"/>
      <c r="W32" s="78"/>
      <c r="X32" s="78"/>
      <c r="Y32" s="78"/>
      <c r="Z32" s="80"/>
      <c r="AA32" s="79"/>
      <c r="AB32" s="78"/>
      <c r="AC32" s="78"/>
      <c r="AD32" s="78"/>
      <c r="AE32" s="78"/>
      <c r="AF32" s="78"/>
      <c r="AG32" s="80"/>
      <c r="AH32" s="79"/>
      <c r="AI32" s="78"/>
      <c r="AJ32" s="78"/>
      <c r="AK32" s="78"/>
      <c r="AL32" s="78"/>
      <c r="AM32" s="78"/>
      <c r="AN32" s="80"/>
      <c r="AO32" s="79"/>
      <c r="AP32" s="78"/>
      <c r="AQ32" s="78"/>
      <c r="AR32" s="78"/>
      <c r="AS32" s="78"/>
      <c r="AT32" s="78"/>
      <c r="AU32" s="80"/>
    </row>
    <row r="33" spans="1:47" s="5" customFormat="1" ht="20" customHeight="1" thickTop="1" thickBot="1" x14ac:dyDescent="0.4">
      <c r="A33" s="48"/>
      <c r="B33" s="49"/>
      <c r="C33" s="50" t="s">
        <v>79</v>
      </c>
      <c r="D33" s="51"/>
      <c r="E33" s="52"/>
      <c r="F33" s="53"/>
      <c r="G33" s="54"/>
      <c r="H33" s="55"/>
      <c r="I33" s="56" t="str">
        <f>IFERROR(IF(ANALYSISTABS,IF(B33="","",IF(H33=1,"Completed",IF(H33&gt;0,"In progress","Not started"))),""),"")</f>
        <v/>
      </c>
      <c r="J33" s="57" t="str">
        <f t="shared" si="3"/>
        <v/>
      </c>
      <c r="K33" s="57" t="str">
        <f t="shared" si="4"/>
        <v/>
      </c>
      <c r="L33" s="58"/>
      <c r="M33" s="59"/>
      <c r="N33" s="58"/>
      <c r="O33" s="58"/>
      <c r="P33" s="58"/>
      <c r="Q33" s="58"/>
      <c r="R33" s="58"/>
      <c r="S33" s="60"/>
      <c r="T33" s="59"/>
      <c r="U33" s="58"/>
      <c r="V33" s="58"/>
      <c r="W33" s="58"/>
      <c r="X33" s="58"/>
      <c r="Y33" s="58"/>
      <c r="Z33" s="60"/>
      <c r="AA33" s="59"/>
      <c r="AB33" s="58"/>
      <c r="AC33" s="58"/>
      <c r="AD33" s="58"/>
      <c r="AE33" s="58"/>
      <c r="AF33" s="58"/>
      <c r="AG33" s="60"/>
      <c r="AH33" s="59"/>
      <c r="AI33" s="58"/>
      <c r="AJ33" s="58"/>
      <c r="AK33" s="58"/>
      <c r="AL33" s="58"/>
      <c r="AM33" s="58"/>
      <c r="AN33" s="60"/>
      <c r="AO33" s="59"/>
      <c r="AP33" s="58"/>
      <c r="AQ33" s="58"/>
      <c r="AR33" s="58"/>
      <c r="AS33" s="58"/>
      <c r="AT33" s="58"/>
      <c r="AU33" s="60"/>
    </row>
    <row r="34" spans="1:47" s="5" customFormat="1" ht="20" customHeight="1" thickTop="1" thickBot="1" x14ac:dyDescent="0.4">
      <c r="A34" s="48"/>
      <c r="B34" s="72" t="s">
        <v>80</v>
      </c>
      <c r="C34" s="73" t="s">
        <v>81</v>
      </c>
      <c r="D34" s="73" t="s">
        <v>70</v>
      </c>
      <c r="E34" s="74">
        <v>46168</v>
      </c>
      <c r="F34" s="75" t="s">
        <v>75</v>
      </c>
      <c r="G34" s="76">
        <v>4</v>
      </c>
      <c r="H34" s="77">
        <v>0</v>
      </c>
      <c r="I34" s="67" t="str">
        <f>IFERROR(IF(ANALYSISTABS,IF(B34="","",IF(H34=1,"Completed",IF(H34&gt;0,"In progress","Not started"))),""),"")</f>
        <v>Not started</v>
      </c>
      <c r="J34" s="68">
        <f t="shared" si="3"/>
        <v>46164</v>
      </c>
      <c r="K34" s="68">
        <f t="shared" si="4"/>
        <v>46167</v>
      </c>
      <c r="L34" s="78"/>
      <c r="M34" s="79"/>
      <c r="N34" s="78"/>
      <c r="O34" s="78"/>
      <c r="P34" s="78"/>
      <c r="Q34" s="78"/>
      <c r="R34" s="78"/>
      <c r="S34" s="80"/>
      <c r="T34" s="79"/>
      <c r="U34" s="78"/>
      <c r="V34" s="78"/>
      <c r="W34" s="78"/>
      <c r="X34" s="78"/>
      <c r="Y34" s="78"/>
      <c r="Z34" s="80"/>
      <c r="AA34" s="79"/>
      <c r="AB34" s="78"/>
      <c r="AC34" s="78"/>
      <c r="AD34" s="78"/>
      <c r="AE34" s="78"/>
      <c r="AF34" s="78"/>
      <c r="AG34" s="80"/>
      <c r="AH34" s="79"/>
      <c r="AI34" s="78"/>
      <c r="AJ34" s="78"/>
      <c r="AK34" s="78"/>
      <c r="AL34" s="78"/>
      <c r="AM34" s="78"/>
      <c r="AN34" s="80"/>
      <c r="AO34" s="79"/>
      <c r="AP34" s="78"/>
      <c r="AQ34" s="78"/>
      <c r="AR34" s="78"/>
      <c r="AS34" s="78"/>
      <c r="AT34" s="78"/>
      <c r="AU34" s="80"/>
    </row>
    <row r="35" spans="1:47" s="5" customFormat="1" ht="20" customHeight="1" thickTop="1" thickBot="1" x14ac:dyDescent="0.4">
      <c r="A35" s="48"/>
      <c r="B35" s="61" t="s">
        <v>82</v>
      </c>
      <c r="C35" s="62" t="s">
        <v>83</v>
      </c>
      <c r="D35" s="62" t="s">
        <v>48</v>
      </c>
      <c r="E35" s="63">
        <v>46169</v>
      </c>
      <c r="F35" s="64" t="s">
        <v>73</v>
      </c>
      <c r="G35" s="65">
        <v>3</v>
      </c>
      <c r="H35" s="66">
        <v>0</v>
      </c>
      <c r="I35" s="67" t="str">
        <f>IFERROR(IF(ANALYSISTABS,IF(B35="","",IF(H35=1,"Completed",IF(H35&gt;0,"In progress","Not started"))),""),"")</f>
        <v>Not started</v>
      </c>
      <c r="J35" s="68">
        <f t="shared" si="3"/>
        <v>46163</v>
      </c>
      <c r="K35" s="68">
        <f t="shared" si="4"/>
        <v>46165</v>
      </c>
      <c r="L35" s="69"/>
      <c r="M35" s="70"/>
      <c r="N35" s="69"/>
      <c r="O35" s="69"/>
      <c r="P35" s="69"/>
      <c r="Q35" s="69"/>
      <c r="R35" s="69"/>
      <c r="S35" s="71"/>
      <c r="T35" s="70"/>
      <c r="U35" s="69"/>
      <c r="V35" s="69"/>
      <c r="W35" s="69"/>
      <c r="X35" s="69"/>
      <c r="Y35" s="69"/>
      <c r="Z35" s="71"/>
      <c r="AA35" s="70"/>
      <c r="AB35" s="69"/>
      <c r="AC35" s="69"/>
      <c r="AD35" s="69"/>
      <c r="AE35" s="69"/>
      <c r="AF35" s="69"/>
      <c r="AG35" s="71"/>
      <c r="AH35" s="70"/>
      <c r="AI35" s="69"/>
      <c r="AJ35" s="69"/>
      <c r="AK35" s="69"/>
      <c r="AL35" s="69"/>
      <c r="AM35" s="69"/>
      <c r="AN35" s="71"/>
      <c r="AO35" s="70"/>
      <c r="AP35" s="69"/>
      <c r="AQ35" s="69"/>
      <c r="AR35" s="69"/>
      <c r="AS35" s="69"/>
      <c r="AT35" s="69"/>
      <c r="AU35" s="71"/>
    </row>
    <row r="36" spans="1:47" s="5" customFormat="1" ht="20" customHeight="1" thickTop="1" thickBot="1" x14ac:dyDescent="0.4">
      <c r="A36" s="48"/>
      <c r="B36" s="72" t="s">
        <v>84</v>
      </c>
      <c r="C36" s="73" t="s">
        <v>85</v>
      </c>
      <c r="D36" s="73" t="s">
        <v>48</v>
      </c>
      <c r="E36" s="74">
        <v>46170</v>
      </c>
      <c r="F36" s="75" t="s">
        <v>80</v>
      </c>
      <c r="G36" s="76">
        <v>4</v>
      </c>
      <c r="H36" s="77">
        <v>0</v>
      </c>
      <c r="I36" s="67" t="str">
        <f>IFERROR(IF(ANALYSISTABS,IF(B36="","",IF(H36=1,"Completed",IF(H36&gt;0,"In progress","Not started"))),""),"")</f>
        <v>Not started</v>
      </c>
      <c r="J36" s="68">
        <f t="shared" si="3"/>
        <v>46168</v>
      </c>
      <c r="K36" s="68">
        <f t="shared" si="4"/>
        <v>46171</v>
      </c>
      <c r="L36" s="78"/>
      <c r="M36" s="79"/>
      <c r="N36" s="78"/>
      <c r="O36" s="78"/>
      <c r="P36" s="78"/>
      <c r="Q36" s="78"/>
      <c r="R36" s="78"/>
      <c r="S36" s="80"/>
      <c r="T36" s="79"/>
      <c r="U36" s="78"/>
      <c r="V36" s="78"/>
      <c r="W36" s="78"/>
      <c r="X36" s="78"/>
      <c r="Y36" s="78"/>
      <c r="Z36" s="80"/>
      <c r="AA36" s="79"/>
      <c r="AB36" s="78"/>
      <c r="AC36" s="78"/>
      <c r="AD36" s="78"/>
      <c r="AE36" s="78"/>
      <c r="AF36" s="78"/>
      <c r="AG36" s="80"/>
      <c r="AH36" s="79"/>
      <c r="AI36" s="78"/>
      <c r="AJ36" s="78"/>
      <c r="AK36" s="78"/>
      <c r="AL36" s="78"/>
      <c r="AM36" s="78"/>
      <c r="AN36" s="80"/>
      <c r="AO36" s="79"/>
      <c r="AP36" s="78"/>
      <c r="AQ36" s="78"/>
      <c r="AR36" s="78"/>
      <c r="AS36" s="78"/>
      <c r="AT36" s="78"/>
      <c r="AU36" s="80"/>
    </row>
    <row r="37" spans="1:47" s="5" customFormat="1" ht="20" customHeight="1" thickTop="1" thickBot="1" x14ac:dyDescent="0.4">
      <c r="A37" s="48"/>
      <c r="B37" s="61" t="s">
        <v>86</v>
      </c>
      <c r="C37" s="62" t="s">
        <v>87</v>
      </c>
      <c r="D37" s="62" t="s">
        <v>70</v>
      </c>
      <c r="E37" s="63">
        <v>46171</v>
      </c>
      <c r="F37" s="64" t="s">
        <v>84</v>
      </c>
      <c r="G37" s="65">
        <v>4</v>
      </c>
      <c r="H37" s="66">
        <v>0</v>
      </c>
      <c r="I37" s="67" t="str">
        <f>IFERROR(IF(ANALYSISTABS,IF(B37="","",IF(H37=1,"Completed",IF(H37&gt;0,"In progress","Not started"))),""),"")</f>
        <v>Not started</v>
      </c>
      <c r="J37" s="68">
        <f t="shared" si="3"/>
        <v>46170</v>
      </c>
      <c r="K37" s="68">
        <f t="shared" si="4"/>
        <v>46173</v>
      </c>
      <c r="L37" s="69"/>
      <c r="M37" s="70"/>
      <c r="N37" s="69"/>
      <c r="O37" s="69"/>
      <c r="P37" s="69"/>
      <c r="Q37" s="69"/>
      <c r="R37" s="69"/>
      <c r="S37" s="71"/>
      <c r="T37" s="70"/>
      <c r="U37" s="69"/>
      <c r="V37" s="69"/>
      <c r="W37" s="69"/>
      <c r="X37" s="69"/>
      <c r="Y37" s="69"/>
      <c r="Z37" s="71"/>
      <c r="AA37" s="70"/>
      <c r="AB37" s="69"/>
      <c r="AC37" s="69"/>
      <c r="AD37" s="69"/>
      <c r="AE37" s="69"/>
      <c r="AF37" s="69"/>
      <c r="AG37" s="71"/>
      <c r="AH37" s="70"/>
      <c r="AI37" s="69"/>
      <c r="AJ37" s="69"/>
      <c r="AK37" s="69"/>
      <c r="AL37" s="69"/>
      <c r="AM37" s="69"/>
      <c r="AN37" s="71"/>
      <c r="AO37" s="70"/>
      <c r="AP37" s="69"/>
      <c r="AQ37" s="69"/>
      <c r="AR37" s="69"/>
      <c r="AS37" s="69"/>
      <c r="AT37" s="69"/>
      <c r="AU37" s="71"/>
    </row>
    <row r="38" spans="1:47" s="5" customFormat="1" ht="20" customHeight="1" thickTop="1" thickBot="1" x14ac:dyDescent="0.4">
      <c r="A38" s="48"/>
      <c r="B38" s="72" t="s">
        <v>88</v>
      </c>
      <c r="C38" s="73" t="s">
        <v>89</v>
      </c>
      <c r="D38" s="73" t="s">
        <v>48</v>
      </c>
      <c r="E38" s="74">
        <v>46174</v>
      </c>
      <c r="F38" s="75" t="s">
        <v>84</v>
      </c>
      <c r="G38" s="76">
        <v>3</v>
      </c>
      <c r="H38" s="77">
        <v>0</v>
      </c>
      <c r="I38" s="67"/>
      <c r="J38" s="68">
        <f t="shared" si="3"/>
        <v>46170</v>
      </c>
      <c r="K38" s="68">
        <f t="shared" si="4"/>
        <v>46172</v>
      </c>
      <c r="L38" s="78"/>
      <c r="M38" s="79"/>
      <c r="N38" s="78"/>
      <c r="O38" s="78"/>
      <c r="P38" s="78"/>
      <c r="Q38" s="78"/>
      <c r="R38" s="78"/>
      <c r="S38" s="80"/>
      <c r="T38" s="79"/>
      <c r="U38" s="78"/>
      <c r="V38" s="78"/>
      <c r="W38" s="78"/>
      <c r="X38" s="78"/>
      <c r="Y38" s="78"/>
      <c r="Z38" s="80"/>
      <c r="AA38" s="79"/>
      <c r="AB38" s="78"/>
      <c r="AC38" s="78"/>
      <c r="AD38" s="78"/>
      <c r="AE38" s="78"/>
      <c r="AF38" s="78"/>
      <c r="AG38" s="80"/>
      <c r="AH38" s="79"/>
      <c r="AI38" s="78"/>
      <c r="AJ38" s="78"/>
      <c r="AK38" s="78"/>
      <c r="AL38" s="78"/>
      <c r="AM38" s="78"/>
      <c r="AN38" s="80"/>
      <c r="AO38" s="79"/>
      <c r="AP38" s="78"/>
      <c r="AQ38" s="78"/>
      <c r="AR38" s="78"/>
      <c r="AS38" s="78"/>
      <c r="AT38" s="78"/>
      <c r="AU38" s="80"/>
    </row>
    <row r="39" spans="1:47" s="5" customFormat="1" ht="20" customHeight="1" thickTop="1" thickBot="1" x14ac:dyDescent="0.4">
      <c r="A39" s="48"/>
      <c r="B39" s="49"/>
      <c r="C39" s="50" t="s">
        <v>90</v>
      </c>
      <c r="D39" s="51"/>
      <c r="E39" s="52"/>
      <c r="F39" s="53"/>
      <c r="G39" s="54"/>
      <c r="H39" s="55"/>
      <c r="I39" s="56" t="str">
        <f>IFERROR(IF(ANALYSISTABS,IF(B39="","",IF(H39=1,"Completed",IF(H39&gt;0,"In progress","Not started"))),""),"")</f>
        <v/>
      </c>
      <c r="J39" s="57" t="str">
        <f t="shared" si="3"/>
        <v/>
      </c>
      <c r="K39" s="57" t="str">
        <f t="shared" si="4"/>
        <v/>
      </c>
      <c r="L39" s="58"/>
      <c r="M39" s="59"/>
      <c r="N39" s="58"/>
      <c r="O39" s="58"/>
      <c r="P39" s="58"/>
      <c r="Q39" s="58"/>
      <c r="R39" s="58"/>
      <c r="S39" s="60"/>
      <c r="T39" s="59"/>
      <c r="U39" s="58"/>
      <c r="V39" s="58"/>
      <c r="W39" s="58"/>
      <c r="X39" s="58"/>
      <c r="Y39" s="58"/>
      <c r="Z39" s="60"/>
      <c r="AA39" s="59"/>
      <c r="AB39" s="58"/>
      <c r="AC39" s="58"/>
      <c r="AD39" s="58"/>
      <c r="AE39" s="58"/>
      <c r="AF39" s="58"/>
      <c r="AG39" s="60"/>
      <c r="AH39" s="59"/>
      <c r="AI39" s="58"/>
      <c r="AJ39" s="58"/>
      <c r="AK39" s="58"/>
      <c r="AL39" s="58"/>
      <c r="AM39" s="58"/>
      <c r="AN39" s="60"/>
      <c r="AO39" s="59"/>
      <c r="AP39" s="58"/>
      <c r="AQ39" s="58"/>
      <c r="AR39" s="58"/>
      <c r="AS39" s="58"/>
      <c r="AT39" s="58"/>
      <c r="AU39" s="60"/>
    </row>
    <row r="40" spans="1:47" s="5" customFormat="1" ht="20" customHeight="1" thickTop="1" thickBot="1" x14ac:dyDescent="0.4">
      <c r="A40" s="48"/>
      <c r="B40" s="72" t="s">
        <v>91</v>
      </c>
      <c r="C40" s="73" t="s">
        <v>92</v>
      </c>
      <c r="D40" s="73" t="s">
        <v>16</v>
      </c>
      <c r="E40" s="74">
        <v>46171</v>
      </c>
      <c r="F40" s="75" t="s">
        <v>84</v>
      </c>
      <c r="G40" s="76">
        <v>6</v>
      </c>
      <c r="H40" s="77">
        <v>0</v>
      </c>
      <c r="I40" s="67" t="str">
        <f>IFERROR(IF(ANALYSISTABS,IF(B40="","",IF(H40=1,"Completed",IF(H40&gt;0,"In progress","Not started"))),""),"")</f>
        <v>Not started</v>
      </c>
      <c r="J40" s="68">
        <f t="shared" si="3"/>
        <v>46170</v>
      </c>
      <c r="K40" s="68">
        <f t="shared" si="4"/>
        <v>46175</v>
      </c>
      <c r="L40" s="78"/>
      <c r="M40" s="79"/>
      <c r="N40" s="78"/>
      <c r="O40" s="78"/>
      <c r="P40" s="78"/>
      <c r="Q40" s="78"/>
      <c r="R40" s="78"/>
      <c r="S40" s="80"/>
      <c r="T40" s="79"/>
      <c r="U40" s="78"/>
      <c r="V40" s="78"/>
      <c r="W40" s="78"/>
      <c r="X40" s="78"/>
      <c r="Y40" s="78"/>
      <c r="Z40" s="80"/>
      <c r="AA40" s="79"/>
      <c r="AB40" s="78"/>
      <c r="AC40" s="78"/>
      <c r="AD40" s="78"/>
      <c r="AE40" s="78"/>
      <c r="AF40" s="78"/>
      <c r="AG40" s="80"/>
      <c r="AH40" s="79"/>
      <c r="AI40" s="78"/>
      <c r="AJ40" s="78"/>
      <c r="AK40" s="78"/>
      <c r="AL40" s="78"/>
      <c r="AM40" s="78"/>
      <c r="AN40" s="80"/>
      <c r="AO40" s="79"/>
      <c r="AP40" s="78"/>
      <c r="AQ40" s="78"/>
      <c r="AR40" s="78"/>
      <c r="AS40" s="78"/>
      <c r="AT40" s="78"/>
      <c r="AU40" s="80"/>
    </row>
    <row r="41" spans="1:47" s="5" customFormat="1" ht="20" customHeight="1" thickTop="1" thickBot="1" x14ac:dyDescent="0.4">
      <c r="A41" s="48"/>
      <c r="B41" s="61" t="s">
        <v>93</v>
      </c>
      <c r="C41" s="62" t="s">
        <v>94</v>
      </c>
      <c r="D41" s="62" t="s">
        <v>70</v>
      </c>
      <c r="E41" s="63">
        <v>46176</v>
      </c>
      <c r="F41" s="64" t="s">
        <v>88</v>
      </c>
      <c r="G41" s="65">
        <v>2</v>
      </c>
      <c r="H41" s="66">
        <v>0</v>
      </c>
      <c r="I41" s="67" t="str">
        <f>IFERROR(IF(ANALYSISTABS,IF(B41="","",IF(H41=1,"Completed",IF(H41&gt;0,"In progress","Not started"))),""),"")</f>
        <v>Not started</v>
      </c>
      <c r="J41" s="68">
        <f t="shared" si="3"/>
        <v>46174</v>
      </c>
      <c r="K41" s="68">
        <f t="shared" si="4"/>
        <v>46175</v>
      </c>
      <c r="L41" s="69"/>
      <c r="M41" s="70"/>
      <c r="N41" s="69"/>
      <c r="O41" s="69"/>
      <c r="P41" s="69"/>
      <c r="Q41" s="69"/>
      <c r="R41" s="69"/>
      <c r="S41" s="71"/>
      <c r="T41" s="70"/>
      <c r="U41" s="69"/>
      <c r="V41" s="69"/>
      <c r="W41" s="69"/>
      <c r="X41" s="69"/>
      <c r="Y41" s="69"/>
      <c r="Z41" s="71"/>
      <c r="AA41" s="70"/>
      <c r="AB41" s="69"/>
      <c r="AC41" s="69"/>
      <c r="AD41" s="69"/>
      <c r="AE41" s="69"/>
      <c r="AF41" s="69"/>
      <c r="AG41" s="71"/>
      <c r="AH41" s="70"/>
      <c r="AI41" s="69"/>
      <c r="AJ41" s="69"/>
      <c r="AK41" s="69"/>
      <c r="AL41" s="69"/>
      <c r="AM41" s="69"/>
      <c r="AN41" s="71"/>
      <c r="AO41" s="70"/>
      <c r="AP41" s="69"/>
      <c r="AQ41" s="69"/>
      <c r="AR41" s="69"/>
      <c r="AS41" s="69"/>
      <c r="AT41" s="69"/>
      <c r="AU41" s="71"/>
    </row>
    <row r="42" spans="1:47" s="5" customFormat="1" ht="20" customHeight="1" thickTop="1" thickBot="1" x14ac:dyDescent="0.4">
      <c r="A42" s="48"/>
      <c r="B42" s="72" t="s">
        <v>95</v>
      </c>
      <c r="C42" s="73" t="s">
        <v>96</v>
      </c>
      <c r="D42" s="73" t="s">
        <v>56</v>
      </c>
      <c r="E42" s="74">
        <v>46177</v>
      </c>
      <c r="F42" s="75" t="s">
        <v>93</v>
      </c>
      <c r="G42" s="76">
        <v>2</v>
      </c>
      <c r="H42" s="77">
        <v>0</v>
      </c>
      <c r="I42" s="67" t="str">
        <f>IFERROR(IF(ANALYSISTABS,IF(B42="","",IF(H42=1,"Completed",IF(H42&gt;0,"In progress","Not started"))),""),"")</f>
        <v>Not started</v>
      </c>
      <c r="J42" s="68">
        <f t="shared" si="3"/>
        <v>46176</v>
      </c>
      <c r="K42" s="68">
        <f t="shared" si="4"/>
        <v>46177</v>
      </c>
      <c r="L42" s="78"/>
      <c r="M42" s="79"/>
      <c r="N42" s="78"/>
      <c r="O42" s="78"/>
      <c r="P42" s="78"/>
      <c r="Q42" s="78"/>
      <c r="R42" s="78"/>
      <c r="S42" s="80"/>
      <c r="T42" s="79"/>
      <c r="U42" s="78"/>
      <c r="V42" s="78"/>
      <c r="W42" s="78"/>
      <c r="X42" s="78"/>
      <c r="Y42" s="78"/>
      <c r="Z42" s="80"/>
      <c r="AA42" s="79"/>
      <c r="AB42" s="78"/>
      <c r="AC42" s="78"/>
      <c r="AD42" s="78"/>
      <c r="AE42" s="78"/>
      <c r="AF42" s="78"/>
      <c r="AG42" s="80"/>
      <c r="AH42" s="79"/>
      <c r="AI42" s="78"/>
      <c r="AJ42" s="78"/>
      <c r="AK42" s="78"/>
      <c r="AL42" s="78"/>
      <c r="AM42" s="78"/>
      <c r="AN42" s="80"/>
      <c r="AO42" s="79"/>
      <c r="AP42" s="78"/>
      <c r="AQ42" s="78"/>
      <c r="AR42" s="78"/>
      <c r="AS42" s="78"/>
      <c r="AT42" s="78"/>
      <c r="AU42" s="80"/>
    </row>
    <row r="43" spans="1:47" s="5" customFormat="1" ht="20" customHeight="1" thickTop="1" x14ac:dyDescent="0.35">
      <c r="A43" s="48"/>
      <c r="B43" s="81" t="s">
        <v>97</v>
      </c>
      <c r="C43" s="82" t="s">
        <v>98</v>
      </c>
      <c r="D43" s="82" t="s">
        <v>16</v>
      </c>
      <c r="E43" s="83">
        <v>46178</v>
      </c>
      <c r="F43" s="84" t="s">
        <v>95</v>
      </c>
      <c r="G43" s="85">
        <v>1</v>
      </c>
      <c r="H43" s="86">
        <v>0</v>
      </c>
      <c r="I43" s="87" t="str">
        <f>IFERROR(IF(ANALYSISTABS,IF(B43="","",IF(H43=1,"Completed",IF(H43&gt;0,"In progress","Not started"))),""),"")</f>
        <v>Not started</v>
      </c>
      <c r="J43" s="88">
        <f t="shared" si="3"/>
        <v>46177</v>
      </c>
      <c r="K43" s="88">
        <f t="shared" si="4"/>
        <v>46177</v>
      </c>
      <c r="L43" s="89"/>
      <c r="M43" s="90"/>
      <c r="N43" s="89"/>
      <c r="O43" s="89"/>
      <c r="P43" s="89"/>
      <c r="Q43" s="89"/>
      <c r="R43" s="89"/>
      <c r="S43" s="91"/>
      <c r="T43" s="90"/>
      <c r="U43" s="89"/>
      <c r="V43" s="89"/>
      <c r="W43" s="89"/>
      <c r="X43" s="89"/>
      <c r="Y43" s="89"/>
      <c r="Z43" s="91"/>
      <c r="AA43" s="90"/>
      <c r="AB43" s="89"/>
      <c r="AC43" s="89"/>
      <c r="AD43" s="89"/>
      <c r="AE43" s="89"/>
      <c r="AF43" s="89"/>
      <c r="AG43" s="91"/>
      <c r="AH43" s="90"/>
      <c r="AI43" s="89"/>
      <c r="AJ43" s="89"/>
      <c r="AK43" s="89"/>
      <c r="AL43" s="89"/>
      <c r="AM43" s="89"/>
      <c r="AN43" s="91"/>
      <c r="AO43" s="90"/>
      <c r="AP43" s="89"/>
      <c r="AQ43" s="89"/>
      <c r="AR43" s="89"/>
      <c r="AS43" s="89"/>
      <c r="AT43" s="89"/>
      <c r="AU43" s="91"/>
    </row>
    <row r="44" spans="1:47" s="5" customFormat="1" ht="20" customHeight="1" x14ac:dyDescent="0.35">
      <c r="A44"/>
      <c r="G44" s="92"/>
      <c r="H44" s="93"/>
      <c r="I44" s="93"/>
      <c r="J44" s="93"/>
      <c r="K44" s="93"/>
    </row>
    <row r="45" spans="1:47" s="5" customFormat="1" ht="35" customHeight="1" x14ac:dyDescent="0.35">
      <c r="A45"/>
      <c r="G45" s="94"/>
      <c r="H45" s="93"/>
      <c r="I45" s="93"/>
      <c r="J45" s="93"/>
      <c r="K45" s="93"/>
    </row>
    <row r="46" spans="1:47" s="5" customFormat="1" ht="20" customHeight="1" x14ac:dyDescent="0.35">
      <c r="A46"/>
      <c r="B46" s="95"/>
      <c r="C46" s="95"/>
      <c r="D46" s="95"/>
      <c r="E46" s="95"/>
      <c r="F46" s="95"/>
      <c r="G46" s="96"/>
      <c r="H46" s="97"/>
      <c r="I46" s="97"/>
      <c r="J46" s="97"/>
      <c r="K46" s="97"/>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row>
    <row r="47" spans="1:47" s="5" customFormat="1" ht="20" customHeight="1" x14ac:dyDescent="0.35">
      <c r="A47"/>
      <c r="B47" s="95"/>
      <c r="C47" s="95"/>
      <c r="D47" s="95"/>
      <c r="E47" s="95"/>
      <c r="F47" s="95"/>
      <c r="G47" s="96"/>
      <c r="H47" s="97"/>
      <c r="I47" s="97"/>
      <c r="J47" s="97"/>
      <c r="K47" s="97"/>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row>
    <row r="48" spans="1:47" s="5" customFormat="1" ht="20" customHeight="1" x14ac:dyDescent="0.35">
      <c r="A48"/>
      <c r="G48" s="94"/>
      <c r="H48" s="93"/>
      <c r="I48" s="93"/>
      <c r="J48" s="93"/>
      <c r="K48" s="93"/>
    </row>
    <row r="49" spans="1:11" s="5" customFormat="1" ht="20" customHeight="1" x14ac:dyDescent="0.35">
      <c r="A49"/>
      <c r="G49" s="94"/>
      <c r="H49" s="93"/>
      <c r="I49" s="93"/>
      <c r="J49" s="93"/>
      <c r="K49" s="93"/>
    </row>
    <row r="50" spans="1:11" s="5" customFormat="1" ht="20" hidden="1" customHeight="1" x14ac:dyDescent="0.35">
      <c r="A50"/>
      <c r="G50" s="94"/>
      <c r="H50" s="93"/>
      <c r="I50" s="93"/>
      <c r="J50" s="93"/>
      <c r="K50" s="93"/>
    </row>
    <row r="51" spans="1:11" ht="20" hidden="1" customHeight="1" x14ac:dyDescent="0.35">
      <c r="G51" s="28"/>
    </row>
    <row r="52" spans="1:11" ht="20" hidden="1" customHeight="1" x14ac:dyDescent="0.35">
      <c r="G52" s="28"/>
    </row>
    <row r="53" spans="1:11" ht="20" hidden="1" customHeight="1" x14ac:dyDescent="0.35">
      <c r="G53" s="28"/>
    </row>
    <row r="54" spans="1:11" ht="20" hidden="1" customHeight="1" x14ac:dyDescent="0.35">
      <c r="G54" s="28"/>
    </row>
    <row r="55" spans="1:11" ht="20" hidden="1" customHeight="1" x14ac:dyDescent="0.35">
      <c r="G55" s="28"/>
    </row>
    <row r="56" spans="1:11" ht="20" hidden="1" customHeight="1" x14ac:dyDescent="0.35">
      <c r="G56" s="28"/>
    </row>
    <row r="57" spans="1:11" ht="20" hidden="1" customHeight="1" x14ac:dyDescent="0.35">
      <c r="G57" s="28"/>
    </row>
    <row r="58" spans="1:11" ht="20" hidden="1" customHeight="1" x14ac:dyDescent="0.35">
      <c r="G58" s="28"/>
    </row>
    <row r="59" spans="1:11" ht="20" hidden="1" customHeight="1" x14ac:dyDescent="0.35">
      <c r="G59" s="28"/>
    </row>
    <row r="60" spans="1:11" ht="20" hidden="1" customHeight="1" x14ac:dyDescent="0.35">
      <c r="G60" s="28"/>
    </row>
    <row r="61" spans="1:11" ht="20" hidden="1" customHeight="1" x14ac:dyDescent="0.35">
      <c r="G61" s="28"/>
    </row>
    <row r="62" spans="1:11" ht="20" hidden="1" customHeight="1" x14ac:dyDescent="0.35">
      <c r="G62" s="28"/>
    </row>
    <row r="63" spans="1:11" ht="20" hidden="1" customHeight="1" x14ac:dyDescent="0.35">
      <c r="G63" s="28"/>
    </row>
    <row r="64" spans="1:11" ht="20" hidden="1" customHeight="1" x14ac:dyDescent="0.35">
      <c r="G64" s="28"/>
    </row>
    <row r="65" spans="7:7" ht="20" hidden="1" customHeight="1" x14ac:dyDescent="0.35">
      <c r="G65" s="28"/>
    </row>
    <row r="66" spans="7:7" ht="20" hidden="1" customHeight="1" x14ac:dyDescent="0.35">
      <c r="G66" s="28"/>
    </row>
    <row r="67" spans="7:7" ht="20" hidden="1" customHeight="1" x14ac:dyDescent="0.35">
      <c r="G67" s="28"/>
    </row>
    <row r="68" spans="7:7" ht="20" hidden="1" customHeight="1" x14ac:dyDescent="0.35">
      <c r="G68" s="28"/>
    </row>
    <row r="69" spans="7:7" ht="20" hidden="1" customHeight="1" x14ac:dyDescent="0.35">
      <c r="G69" s="28"/>
    </row>
    <row r="70" spans="7:7" ht="20" hidden="1" customHeight="1" x14ac:dyDescent="0.35">
      <c r="G70" s="28"/>
    </row>
    <row r="71" spans="7:7" ht="20" hidden="1" customHeight="1" x14ac:dyDescent="0.35">
      <c r="G71" s="28"/>
    </row>
    <row r="72" spans="7:7" ht="20" hidden="1" customHeight="1" x14ac:dyDescent="0.35">
      <c r="G72" s="28"/>
    </row>
    <row r="73" spans="7:7" ht="20" hidden="1" customHeight="1" x14ac:dyDescent="0.35">
      <c r="G73" s="28"/>
    </row>
    <row r="74" spans="7:7" ht="20" hidden="1" customHeight="1" x14ac:dyDescent="0.35">
      <c r="G74" s="28"/>
    </row>
    <row r="75" spans="7:7" ht="20" hidden="1" customHeight="1" x14ac:dyDescent="0.35">
      <c r="G75" s="28"/>
    </row>
    <row r="76" spans="7:7" ht="20" hidden="1" customHeight="1" x14ac:dyDescent="0.35">
      <c r="G76" s="28"/>
    </row>
    <row r="77" spans="7:7" ht="20" hidden="1" customHeight="1" x14ac:dyDescent="0.35">
      <c r="G77" s="28"/>
    </row>
    <row r="78" spans="7:7" ht="20" hidden="1" customHeight="1" x14ac:dyDescent="0.35">
      <c r="G78" s="28"/>
    </row>
    <row r="79" spans="7:7" ht="20" hidden="1" customHeight="1" x14ac:dyDescent="0.35">
      <c r="G79" s="28"/>
    </row>
    <row r="80" spans="7:7" ht="20" hidden="1" customHeight="1" x14ac:dyDescent="0.35">
      <c r="G80" s="28"/>
    </row>
    <row r="81" spans="7:7" ht="20" hidden="1" customHeight="1" x14ac:dyDescent="0.35">
      <c r="G81" s="28"/>
    </row>
    <row r="82" spans="7:7" ht="20" hidden="1" customHeight="1" x14ac:dyDescent="0.35">
      <c r="G82" s="28"/>
    </row>
    <row r="83" spans="7:7" ht="20" hidden="1" customHeight="1" x14ac:dyDescent="0.35">
      <c r="G83" s="28"/>
    </row>
    <row r="84" spans="7:7" ht="20" hidden="1" customHeight="1" x14ac:dyDescent="0.35">
      <c r="G84" s="28"/>
    </row>
    <row r="85" spans="7:7" ht="20" hidden="1" customHeight="1" x14ac:dyDescent="0.35">
      <c r="G85" s="28"/>
    </row>
    <row r="86" spans="7:7" ht="20" hidden="1" customHeight="1" x14ac:dyDescent="0.35">
      <c r="G86" s="28"/>
    </row>
    <row r="87" spans="7:7" ht="20" hidden="1" customHeight="1" x14ac:dyDescent="0.35">
      <c r="G87" s="28"/>
    </row>
    <row r="88" spans="7:7" ht="20" hidden="1" customHeight="1" x14ac:dyDescent="0.35">
      <c r="G88" s="28"/>
    </row>
    <row r="89" spans="7:7" ht="20" hidden="1" customHeight="1" x14ac:dyDescent="0.35">
      <c r="G89" s="28"/>
    </row>
    <row r="90" spans="7:7" ht="20" hidden="1" customHeight="1" x14ac:dyDescent="0.35">
      <c r="G90" s="28"/>
    </row>
    <row r="91" spans="7:7" ht="20" hidden="1" customHeight="1" x14ac:dyDescent="0.35">
      <c r="G91" s="28"/>
    </row>
    <row r="92" spans="7:7" ht="20" hidden="1" customHeight="1" x14ac:dyDescent="0.35">
      <c r="G92" s="28"/>
    </row>
    <row r="93" spans="7:7" ht="20" hidden="1" customHeight="1" x14ac:dyDescent="0.35">
      <c r="G93" s="28"/>
    </row>
    <row r="94" spans="7:7" ht="20" hidden="1" customHeight="1" x14ac:dyDescent="0.35">
      <c r="G94" s="28"/>
    </row>
    <row r="95" spans="7:7" ht="20" hidden="1" customHeight="1" x14ac:dyDescent="0.35">
      <c r="G95" s="28"/>
    </row>
    <row r="96" spans="7:7" ht="20" hidden="1" customHeight="1" x14ac:dyDescent="0.35">
      <c r="G96" s="28"/>
    </row>
    <row r="97" spans="7:7" ht="20" hidden="1" customHeight="1" x14ac:dyDescent="0.35">
      <c r="G97" s="28"/>
    </row>
    <row r="98" spans="7:7" ht="20" hidden="1" customHeight="1" x14ac:dyDescent="0.35">
      <c r="G98" s="28"/>
    </row>
    <row r="99" spans="7:7" ht="20" hidden="1" customHeight="1" x14ac:dyDescent="0.35">
      <c r="G99" s="28"/>
    </row>
    <row r="100" spans="7:7" ht="20" hidden="1" customHeight="1" x14ac:dyDescent="0.35">
      <c r="G100" s="28"/>
    </row>
    <row r="101" spans="7:7" ht="20" hidden="1" customHeight="1" x14ac:dyDescent="0.35">
      <c r="G101" s="28"/>
    </row>
    <row r="102" spans="7:7" ht="20" hidden="1" customHeight="1" x14ac:dyDescent="0.35">
      <c r="G102" s="28"/>
    </row>
    <row r="103" spans="7:7" ht="20" customHeight="1" x14ac:dyDescent="0.35"/>
    <row r="104" spans="7:7" ht="20" customHeight="1" x14ac:dyDescent="0.35"/>
    <row r="105" spans="7:7" ht="20" customHeight="1" x14ac:dyDescent="0.35"/>
    <row r="106" spans="7:7" ht="20" customHeight="1" x14ac:dyDescent="0.35"/>
    <row r="107" spans="7:7" ht="20" customHeight="1" x14ac:dyDescent="0.35"/>
    <row r="108" spans="7:7" ht="20" customHeight="1" x14ac:dyDescent="0.35"/>
    <row r="109" spans="7:7" ht="20" customHeight="1" x14ac:dyDescent="0.35"/>
    <row r="110" spans="7:7" ht="20" customHeight="1" x14ac:dyDescent="0.35"/>
    <row r="111" spans="7:7" ht="20" customHeight="1" x14ac:dyDescent="0.35"/>
    <row r="112" spans="7:7" ht="20" customHeight="1" x14ac:dyDescent="0.35"/>
    <row r="113" customFormat="1" ht="20" customHeight="1" x14ac:dyDescent="0.35"/>
    <row r="114" customFormat="1" ht="20" customHeight="1" x14ac:dyDescent="0.35"/>
    <row r="115" customFormat="1" ht="20" customHeight="1" x14ac:dyDescent="0.35"/>
    <row r="116" customFormat="1" ht="20" customHeight="1" x14ac:dyDescent="0.35"/>
    <row r="117" customFormat="1" ht="20" customHeight="1" x14ac:dyDescent="0.35"/>
  </sheetData>
  <sheetProtection algorithmName="SHA-512" hashValue="Bhbuqp1moq/WiEqDoSh73k9sAr4QAxJWcq5D1BInvc/NjCIIrn/lBCKnSCMbIO9RMr+4sNSLY/G7mA7tAK9hyQ==" saltValue="G3mDdNMNjZqQpvMPjEgwuQ==" spinCount="100000" sheet="1" objects="1" scenarios="1"/>
  <mergeCells count="29">
    <mergeCell ref="B2:B4"/>
    <mergeCell ref="C2:K2"/>
    <mergeCell ref="M2:S2"/>
    <mergeCell ref="T2:Z2"/>
    <mergeCell ref="AA2:AG2"/>
    <mergeCell ref="AO2:AQ4"/>
    <mergeCell ref="AR2:AT4"/>
    <mergeCell ref="C3:K3"/>
    <mergeCell ref="M3:S4"/>
    <mergeCell ref="T3:Z4"/>
    <mergeCell ref="AA3:AG4"/>
    <mergeCell ref="AH3:AN4"/>
    <mergeCell ref="C4:K4"/>
    <mergeCell ref="AH2:AN2"/>
    <mergeCell ref="AO11:AU11"/>
    <mergeCell ref="B6:B9"/>
    <mergeCell ref="D6:F6"/>
    <mergeCell ref="H6:I6"/>
    <mergeCell ref="M6:S9"/>
    <mergeCell ref="T6:AN9"/>
    <mergeCell ref="D7:F7"/>
    <mergeCell ref="H7:I7"/>
    <mergeCell ref="H8:I8"/>
    <mergeCell ref="H9:I9"/>
    <mergeCell ref="B11:K12"/>
    <mergeCell ref="M11:S11"/>
    <mergeCell ref="T11:Z11"/>
    <mergeCell ref="AA11:AG11"/>
    <mergeCell ref="AH11:AN11"/>
  </mergeCells>
  <conditionalFormatting sqref="H14:H43">
    <cfRule type="dataBar" priority="4">
      <dataBar>
        <cfvo type="num" val="0"/>
        <cfvo type="num" val="1"/>
        <color rgb="FF00A0C8"/>
      </dataBar>
      <extLst>
        <ext xmlns:x14="http://schemas.microsoft.com/office/spreadsheetml/2009/9/main" uri="{B025F937-C7B1-47D3-B67F-A62EFF666E3E}">
          <x14:id>{D57632EC-8898-4943-A7DB-5F3C81A786F9}</x14:id>
        </ext>
      </extLst>
    </cfRule>
  </conditionalFormatting>
  <conditionalFormatting sqref="H9:I9">
    <cfRule type="cellIs" dxfId="15" priority="7" operator="equal">
      <formula>"High"</formula>
    </cfRule>
    <cfRule type="cellIs" dxfId="14" priority="8" operator="equal">
      <formula>"Medium"</formula>
    </cfRule>
    <cfRule type="cellIs" dxfId="13" priority="9" operator="equal">
      <formula>"Low"</formula>
    </cfRule>
  </conditionalFormatting>
  <conditionalFormatting sqref="I14:I43">
    <cfRule type="cellIs" dxfId="12" priority="1" stopIfTrue="1" operator="equal">
      <formula>"Completed"</formula>
    </cfRule>
    <cfRule type="cellIs" dxfId="11" priority="2" stopIfTrue="1" operator="equal">
      <formula>"In Progress"</formula>
    </cfRule>
    <cfRule type="cellIs" dxfId="10" priority="3" operator="equal">
      <formula>"Not Started"</formula>
    </cfRule>
  </conditionalFormatting>
  <conditionalFormatting sqref="M15:AU43">
    <cfRule type="expression" dxfId="9" priority="5" stopIfTrue="1">
      <formula>AND(ANALYSISTABS,$C15&lt;&gt;"",$H15&gt;0,$J15&lt;&gt;"",M$13&gt;=$J15,M$13&lt;=$J15+($K15-$J15)*$H15)</formula>
    </cfRule>
    <cfRule type="expression" dxfId="8" priority="6">
      <formula>AND(ANALYSISTABS,$C15&lt;&gt;"",$J15&lt;&gt;"",M$13&gt;=$J15,M$13&lt;=$K15)</formula>
    </cfRule>
  </conditionalFormatting>
  <dataValidations count="2">
    <dataValidation type="decimal" allowBlank="1" showInputMessage="1" showErrorMessage="1" sqref="H15:H43" xr:uid="{D7D69B1E-E1FA-4D5B-A87A-B8BDE17CFDDC}">
      <formula1>0</formula1>
      <formula2>1</formula2>
    </dataValidation>
    <dataValidation type="list" allowBlank="1" showInputMessage="1" showErrorMessage="1" sqref="H9" xr:uid="{1C6C2E87-7A94-4DFB-9D28-E438A2AA63B4}">
      <formula1>"High,Medium,Low"</formula1>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D57632EC-8898-4943-A7DB-5F3C81A786F9}">
            <x14:dataBar minLength="0" maxLength="100">
              <x14:cfvo type="num">
                <xm:f>0</xm:f>
              </x14:cfvo>
              <x14:cfvo type="num">
                <xm:f>1</xm:f>
              </x14:cfvo>
              <x14:negativeFillColor rgb="FFFF0000"/>
              <x14:axisColor rgb="FF000000"/>
            </x14:dataBar>
          </x14:cfRule>
          <xm:sqref>H14:H43</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175AF4-110C-4AF0-B0E4-067148353829}">
  <sheetPr codeName="Sheet26">
    <tabColor theme="6"/>
    <pageSetUpPr fitToPage="1"/>
  </sheetPr>
  <dimension ref="A1:AU117"/>
  <sheetViews>
    <sheetView showGridLines="0" zoomScale="85" zoomScaleNormal="85" workbookViewId="0"/>
  </sheetViews>
  <sheetFormatPr defaultColWidth="8.7265625" defaultRowHeight="0" customHeight="1" zeroHeight="1" x14ac:dyDescent="0.35"/>
  <cols>
    <col min="1" max="1" width="3.6328125" customWidth="1"/>
    <col min="2" max="2" width="9.6328125" customWidth="1"/>
    <col min="3" max="3" width="43.7265625" bestFit="1" customWidth="1"/>
    <col min="4" max="4" width="26.1796875" customWidth="1"/>
    <col min="5" max="6" width="16" customWidth="1"/>
    <col min="7" max="7" width="20.6328125" customWidth="1"/>
    <col min="8" max="11" width="15.6328125" customWidth="1"/>
    <col min="12" max="12" width="1.6328125" customWidth="1"/>
    <col min="13" max="48" width="4.6328125" customWidth="1"/>
    <col min="53" max="87" width="3.6328125" customWidth="1"/>
  </cols>
  <sheetData>
    <row r="1" spans="1:47" ht="10" customHeight="1" x14ac:dyDescent="0.35"/>
    <row r="2" spans="1:47" s="2" customFormat="1" ht="35" customHeight="1" x14ac:dyDescent="0.35">
      <c r="A2"/>
      <c r="B2" s="204"/>
      <c r="C2" s="205" t="s">
        <v>0</v>
      </c>
      <c r="D2" s="205"/>
      <c r="E2" s="205"/>
      <c r="F2" s="205"/>
      <c r="G2" s="205"/>
      <c r="H2" s="205"/>
      <c r="I2" s="205"/>
      <c r="J2" s="205"/>
      <c r="K2" s="205"/>
      <c r="L2"/>
      <c r="M2" s="206" t="s">
        <v>1</v>
      </c>
      <c r="N2" s="206"/>
      <c r="O2" s="206"/>
      <c r="P2" s="206"/>
      <c r="Q2" s="206"/>
      <c r="R2" s="206"/>
      <c r="S2" s="206"/>
      <c r="T2" s="207" t="s">
        <v>2</v>
      </c>
      <c r="U2" s="207"/>
      <c r="V2" s="207"/>
      <c r="W2" s="207"/>
      <c r="X2" s="207"/>
      <c r="Y2" s="207"/>
      <c r="Z2" s="207"/>
      <c r="AA2" s="208" t="s">
        <v>3</v>
      </c>
      <c r="AB2" s="208"/>
      <c r="AC2" s="208"/>
      <c r="AD2" s="208"/>
      <c r="AE2" s="208"/>
      <c r="AF2" s="208"/>
      <c r="AG2" s="208"/>
      <c r="AH2" s="209" t="s">
        <v>4</v>
      </c>
      <c r="AI2" s="209"/>
      <c r="AJ2" s="209"/>
      <c r="AK2" s="209"/>
      <c r="AL2" s="209"/>
      <c r="AM2" s="209"/>
      <c r="AN2" s="209"/>
      <c r="AO2" s="189" t="s">
        <v>5</v>
      </c>
      <c r="AP2" s="190"/>
      <c r="AQ2" s="190"/>
      <c r="AR2" s="195">
        <f ca="1">AU2</f>
        <v>0</v>
      </c>
      <c r="AS2" s="195"/>
      <c r="AT2" s="195"/>
      <c r="AU2" s="1">
        <f ca="1">IFERROR(IF(ANALYSISTABS,IFERROR(AVERAGEIF(C14:C43,"*",H15:H43),0),""),"")</f>
        <v>0</v>
      </c>
    </row>
    <row r="3" spans="1:47" s="2" customFormat="1" ht="20" customHeight="1" x14ac:dyDescent="0.35">
      <c r="A3"/>
      <c r="B3" s="204"/>
      <c r="C3" s="198" t="s">
        <v>6</v>
      </c>
      <c r="D3" s="198"/>
      <c r="E3" s="198"/>
      <c r="F3" s="198"/>
      <c r="G3" s="198"/>
      <c r="H3" s="198"/>
      <c r="I3" s="198"/>
      <c r="J3" s="198"/>
      <c r="K3" s="198"/>
      <c r="L3"/>
      <c r="M3" s="199">
        <f>IFERROR(IF(ANALYSISTABS,COUNTA(B14:B43),""),"")</f>
        <v>0</v>
      </c>
      <c r="N3" s="199"/>
      <c r="O3" s="199"/>
      <c r="P3" s="199"/>
      <c r="Q3" s="199"/>
      <c r="R3" s="199"/>
      <c r="S3" s="199"/>
      <c r="T3" s="200">
        <f>IFERROR(IF(ANALYSISTABS,COUNTIFS($B$14:$B$43,"*",$I$14:$I$43,T2),""),"")</f>
        <v>0</v>
      </c>
      <c r="U3" s="200"/>
      <c r="V3" s="200"/>
      <c r="W3" s="200"/>
      <c r="X3" s="200"/>
      <c r="Y3" s="200"/>
      <c r="Z3" s="200"/>
      <c r="AA3" s="201">
        <f>IFERROR(IF(ANALYSISTABS,COUNTIFS($B$14:$B$43,"*",$I$14:$I$43,AA2),""),"")</f>
        <v>0</v>
      </c>
      <c r="AB3" s="201"/>
      <c r="AC3" s="201"/>
      <c r="AD3" s="201"/>
      <c r="AE3" s="201"/>
      <c r="AF3" s="201"/>
      <c r="AG3" s="201"/>
      <c r="AH3" s="202">
        <f>IFERROR(IF(ANALYSISTABS,COUNTIFS($B$14:$B$43,"*",$I$14:$I$43,AH2),""),"")</f>
        <v>0</v>
      </c>
      <c r="AI3" s="202"/>
      <c r="AJ3" s="202"/>
      <c r="AK3" s="202"/>
      <c r="AL3" s="202"/>
      <c r="AM3" s="202"/>
      <c r="AN3" s="202"/>
      <c r="AO3" s="191"/>
      <c r="AP3" s="192"/>
      <c r="AQ3" s="192"/>
      <c r="AR3" s="196"/>
      <c r="AS3" s="196"/>
      <c r="AT3" s="196"/>
      <c r="AU3" s="3"/>
    </row>
    <row r="4" spans="1:47" s="5" customFormat="1" ht="25" customHeight="1" x14ac:dyDescent="0.35">
      <c r="A4"/>
      <c r="B4" s="204"/>
      <c r="C4" s="203" t="str">
        <f>IF(D6="","",D6)</f>
        <v/>
      </c>
      <c r="D4" s="203"/>
      <c r="E4" s="203"/>
      <c r="F4" s="203"/>
      <c r="G4" s="203"/>
      <c r="H4" s="203"/>
      <c r="I4" s="203"/>
      <c r="J4" s="203"/>
      <c r="K4" s="203"/>
      <c r="L4"/>
      <c r="M4" s="199"/>
      <c r="N4" s="199"/>
      <c r="O4" s="199"/>
      <c r="P4" s="199"/>
      <c r="Q4" s="199"/>
      <c r="R4" s="199"/>
      <c r="S4" s="199"/>
      <c r="T4" s="200"/>
      <c r="U4" s="200"/>
      <c r="V4" s="200"/>
      <c r="W4" s="200"/>
      <c r="X4" s="200"/>
      <c r="Y4" s="200"/>
      <c r="Z4" s="200"/>
      <c r="AA4" s="201"/>
      <c r="AB4" s="201"/>
      <c r="AC4" s="201"/>
      <c r="AD4" s="201"/>
      <c r="AE4" s="201"/>
      <c r="AF4" s="201"/>
      <c r="AG4" s="201"/>
      <c r="AH4" s="202"/>
      <c r="AI4" s="202"/>
      <c r="AJ4" s="202"/>
      <c r="AK4" s="202"/>
      <c r="AL4" s="202"/>
      <c r="AM4" s="202"/>
      <c r="AN4" s="202"/>
      <c r="AO4" s="193"/>
      <c r="AP4" s="194"/>
      <c r="AQ4" s="194"/>
      <c r="AR4" s="197"/>
      <c r="AS4" s="197"/>
      <c r="AT4" s="197"/>
      <c r="AU4" s="4">
        <f ca="1">IFERROR(IF(ANALYSISTABS,1-AU2,""),"")</f>
        <v>1</v>
      </c>
    </row>
    <row r="5" spans="1:47" ht="20" customHeight="1" x14ac:dyDescent="0.35">
      <c r="M5" s="6"/>
      <c r="N5" s="6"/>
      <c r="O5" s="6"/>
      <c r="P5" s="6"/>
      <c r="Q5" s="6"/>
      <c r="R5" s="6"/>
      <c r="S5" s="6"/>
      <c r="AO5" s="7"/>
      <c r="AP5" s="7"/>
      <c r="AQ5" s="7"/>
      <c r="AR5" s="7"/>
      <c r="AS5" s="7"/>
      <c r="AT5" s="7"/>
      <c r="AU5" s="7"/>
    </row>
    <row r="6" spans="1:47" s="5" customFormat="1" ht="25" customHeight="1" x14ac:dyDescent="0.35">
      <c r="A6"/>
      <c r="B6" s="166" t="s">
        <v>7</v>
      </c>
      <c r="C6" s="8" t="s">
        <v>8</v>
      </c>
      <c r="D6" s="169"/>
      <c r="E6" s="169"/>
      <c r="F6" s="169"/>
      <c r="G6" s="9" t="s">
        <v>10</v>
      </c>
      <c r="H6" s="170"/>
      <c r="I6" s="171"/>
      <c r="J6" s="10" t="s">
        <v>12</v>
      </c>
      <c r="K6" s="11" t="str">
        <f>IFERROR(IF(ANALYSISTABS,IF(MIN(J14:J43)&lt;=0,"",MIN(J14:J43)),""),"")</f>
        <v/>
      </c>
      <c r="L6"/>
      <c r="M6" s="172" t="s">
        <v>13</v>
      </c>
      <c r="N6" s="173"/>
      <c r="O6" s="173"/>
      <c r="P6" s="173"/>
      <c r="Q6" s="173"/>
      <c r="R6" s="173"/>
      <c r="S6" s="173"/>
      <c r="T6" s="178"/>
      <c r="U6" s="178"/>
      <c r="V6" s="178"/>
      <c r="W6" s="178"/>
      <c r="X6" s="178"/>
      <c r="Y6" s="178"/>
      <c r="Z6" s="178"/>
      <c r="AA6" s="178"/>
      <c r="AB6" s="178"/>
      <c r="AC6" s="178"/>
      <c r="AD6" s="178"/>
      <c r="AE6" s="178"/>
      <c r="AF6" s="178"/>
      <c r="AG6" s="178"/>
      <c r="AH6" s="178"/>
      <c r="AI6" s="178"/>
      <c r="AJ6" s="178"/>
      <c r="AK6" s="178"/>
      <c r="AL6" s="178"/>
      <c r="AM6" s="178"/>
      <c r="AN6" s="179"/>
      <c r="AO6" s="12"/>
      <c r="AP6" s="12"/>
      <c r="AQ6" s="12"/>
      <c r="AR6" s="12"/>
      <c r="AS6" s="12"/>
      <c r="AT6" s="12"/>
      <c r="AU6" s="12"/>
    </row>
    <row r="7" spans="1:47" s="5" customFormat="1" ht="25" customHeight="1" x14ac:dyDescent="0.35">
      <c r="A7"/>
      <c r="B7" s="167"/>
      <c r="C7" s="13" t="s">
        <v>15</v>
      </c>
      <c r="D7" s="184"/>
      <c r="E7" s="184"/>
      <c r="F7" s="184"/>
      <c r="G7" s="15" t="s">
        <v>17</v>
      </c>
      <c r="H7" s="185"/>
      <c r="I7" s="186"/>
      <c r="J7" s="10" t="s">
        <v>19</v>
      </c>
      <c r="K7" s="11" t="str">
        <f>IFERROR(IF(ANALYSISTABS,IF(MAX(K14:K43)&lt;=0,"",MAX(K14:K43)),""),"")</f>
        <v/>
      </c>
      <c r="L7"/>
      <c r="M7" s="174"/>
      <c r="N7" s="175"/>
      <c r="O7" s="175"/>
      <c r="P7" s="175"/>
      <c r="Q7" s="175"/>
      <c r="R7" s="175"/>
      <c r="S7" s="175"/>
      <c r="T7" s="180"/>
      <c r="U7" s="180"/>
      <c r="V7" s="180"/>
      <c r="W7" s="180"/>
      <c r="X7" s="180"/>
      <c r="Y7" s="180"/>
      <c r="Z7" s="180"/>
      <c r="AA7" s="180"/>
      <c r="AB7" s="180"/>
      <c r="AC7" s="180"/>
      <c r="AD7" s="180"/>
      <c r="AE7" s="180"/>
      <c r="AF7" s="180"/>
      <c r="AG7" s="180"/>
      <c r="AH7" s="180"/>
      <c r="AI7" s="180"/>
      <c r="AJ7" s="180"/>
      <c r="AK7" s="180"/>
      <c r="AL7" s="180"/>
      <c r="AM7" s="180"/>
      <c r="AN7" s="181"/>
      <c r="AO7" s="12"/>
      <c r="AP7" s="16" t="s">
        <v>20</v>
      </c>
      <c r="AQ7" s="17">
        <f>IFERROR(IF(ANALYSISTABS,COUNTIFS($B$15:$B$43,"*",$I$15:$I$43,AP7),""),"")</f>
        <v>0</v>
      </c>
      <c r="AR7" s="12"/>
      <c r="AS7" s="12"/>
      <c r="AT7" s="12"/>
      <c r="AU7" s="12"/>
    </row>
    <row r="8" spans="1:47" s="5" customFormat="1" ht="25" customHeight="1" x14ac:dyDescent="0.35">
      <c r="A8"/>
      <c r="B8" s="167"/>
      <c r="C8" s="13" t="s">
        <v>21</v>
      </c>
      <c r="D8" s="14"/>
      <c r="E8" s="18" t="s">
        <v>23</v>
      </c>
      <c r="F8" s="19"/>
      <c r="G8" s="15" t="s">
        <v>24</v>
      </c>
      <c r="H8" s="185"/>
      <c r="I8" s="186"/>
      <c r="J8" s="10" t="s">
        <v>25</v>
      </c>
      <c r="K8" s="20" t="str">
        <f>IFERROR(IF(ANALYSISTABS,K7-K6+1,""),"")</f>
        <v/>
      </c>
      <c r="L8"/>
      <c r="M8" s="174"/>
      <c r="N8" s="175"/>
      <c r="O8" s="175"/>
      <c r="P8" s="175"/>
      <c r="Q8" s="175"/>
      <c r="R8" s="175"/>
      <c r="S8" s="175"/>
      <c r="T8" s="180"/>
      <c r="U8" s="180"/>
      <c r="V8" s="180"/>
      <c r="W8" s="180"/>
      <c r="X8" s="180"/>
      <c r="Y8" s="180"/>
      <c r="Z8" s="180"/>
      <c r="AA8" s="180"/>
      <c r="AB8" s="180"/>
      <c r="AC8" s="180"/>
      <c r="AD8" s="180"/>
      <c r="AE8" s="180"/>
      <c r="AF8" s="180"/>
      <c r="AG8" s="180"/>
      <c r="AH8" s="180"/>
      <c r="AI8" s="180"/>
      <c r="AJ8" s="180"/>
      <c r="AK8" s="180"/>
      <c r="AL8" s="180"/>
      <c r="AM8" s="180"/>
      <c r="AN8" s="181"/>
      <c r="AO8" s="12"/>
      <c r="AP8" s="21" t="s">
        <v>26</v>
      </c>
      <c r="AQ8" s="22">
        <f>IFERROR(IF(ANALYSISTABS,COUNTIFS($B$15:$B$43,"*",$I$15:$I$43,AP8),""),"")</f>
        <v>0</v>
      </c>
      <c r="AR8" s="12"/>
      <c r="AS8" s="12"/>
      <c r="AT8" s="12"/>
      <c r="AU8" s="12"/>
    </row>
    <row r="9" spans="1:47" s="5" customFormat="1" ht="25" customHeight="1" x14ac:dyDescent="0.35">
      <c r="A9"/>
      <c r="B9" s="168"/>
      <c r="C9" s="23" t="s">
        <v>27</v>
      </c>
      <c r="D9" s="19"/>
      <c r="E9" s="18" t="s">
        <v>28</v>
      </c>
      <c r="F9" s="19"/>
      <c r="G9" s="24" t="s">
        <v>29</v>
      </c>
      <c r="H9" s="187"/>
      <c r="I9" s="188"/>
      <c r="J9" s="25" t="str">
        <f ca="1">IFERROR(IF(ANALYSISTABS,IF(K9&gt;0,"Days Left",IF(K9=0,"Due Today","Over due")),""),"")</f>
        <v>Days Left</v>
      </c>
      <c r="K9" s="20" t="str">
        <f ca="1">IFERROR(IF(ANALYSISTABS,K7-TODAY(),""),"")</f>
        <v/>
      </c>
      <c r="L9"/>
      <c r="M9" s="176"/>
      <c r="N9" s="177"/>
      <c r="O9" s="177"/>
      <c r="P9" s="177"/>
      <c r="Q9" s="177"/>
      <c r="R9" s="177"/>
      <c r="S9" s="177"/>
      <c r="T9" s="182"/>
      <c r="U9" s="182"/>
      <c r="V9" s="182"/>
      <c r="W9" s="182"/>
      <c r="X9" s="182"/>
      <c r="Y9" s="182"/>
      <c r="Z9" s="182"/>
      <c r="AA9" s="182"/>
      <c r="AB9" s="182"/>
      <c r="AC9" s="182"/>
      <c r="AD9" s="182"/>
      <c r="AE9" s="182"/>
      <c r="AF9" s="182"/>
      <c r="AG9" s="182"/>
      <c r="AH9" s="182"/>
      <c r="AI9" s="182"/>
      <c r="AJ9" s="182"/>
      <c r="AK9" s="182"/>
      <c r="AL9" s="182"/>
      <c r="AM9" s="182"/>
      <c r="AN9" s="183"/>
      <c r="AO9" s="12"/>
      <c r="AP9" s="26" t="s">
        <v>31</v>
      </c>
      <c r="AQ9" s="27">
        <f>IFERROR(IF(ANALYSISTABS,COUNTIFS($B$15:$B$43,"*",$I$15:$I$43,AP9),""),"")</f>
        <v>0</v>
      </c>
      <c r="AR9" s="12"/>
      <c r="AS9" s="12"/>
      <c r="AT9" s="12"/>
      <c r="AU9" s="12"/>
    </row>
    <row r="10" spans="1:47" ht="20" customHeight="1" x14ac:dyDescent="0.35">
      <c r="G10" s="28"/>
      <c r="T10" s="29"/>
      <c r="AO10" s="7"/>
      <c r="AP10" s="7"/>
      <c r="AQ10" s="7"/>
      <c r="AR10" s="7"/>
      <c r="AS10" s="7"/>
      <c r="AT10" s="7"/>
      <c r="AU10" s="7"/>
    </row>
    <row r="11" spans="1:47" s="5" customFormat="1" ht="20" customHeight="1" x14ac:dyDescent="0.35">
      <c r="A11"/>
      <c r="B11" s="153" t="s">
        <v>32</v>
      </c>
      <c r="C11" s="154"/>
      <c r="D11" s="154"/>
      <c r="E11" s="154"/>
      <c r="F11" s="154"/>
      <c r="G11" s="154"/>
      <c r="H11" s="154"/>
      <c r="I11" s="154"/>
      <c r="J11" s="154"/>
      <c r="K11" s="154"/>
      <c r="L11" s="30"/>
      <c r="M11" s="157" t="str">
        <f ca="1">IFERROR(IF(ANALYSISTABS,"WEEK "&amp;_xlfn.ISOWEEKNUM(M13),""),"")</f>
        <v>WEEK 19</v>
      </c>
      <c r="N11" s="158"/>
      <c r="O11" s="158"/>
      <c r="P11" s="158"/>
      <c r="Q11" s="158"/>
      <c r="R11" s="158"/>
      <c r="S11" s="159"/>
      <c r="T11" s="160" t="str">
        <f ca="1">IFERROR(IF(ANALYSISTABS,"WEEK "&amp;_xlfn.ISOWEEKNUM(T13),""),"")</f>
        <v>WEEK 20</v>
      </c>
      <c r="U11" s="161"/>
      <c r="V11" s="161"/>
      <c r="W11" s="161"/>
      <c r="X11" s="161"/>
      <c r="Y11" s="161"/>
      <c r="Z11" s="162"/>
      <c r="AA11" s="160" t="str">
        <f ca="1">IFERROR(IF(ANALYSISTABS,"WEEK "&amp;_xlfn.ISOWEEKNUM(AA13),""),"")</f>
        <v>WEEK 21</v>
      </c>
      <c r="AB11" s="161"/>
      <c r="AC11" s="161"/>
      <c r="AD11" s="161"/>
      <c r="AE11" s="161"/>
      <c r="AF11" s="161"/>
      <c r="AG11" s="162"/>
      <c r="AH11" s="160" t="str">
        <f ca="1">IFERROR(IF(ANALYSISTABS,"WEEK "&amp;_xlfn.ISOWEEKNUM(AH13),""),"")</f>
        <v>WEEK 22</v>
      </c>
      <c r="AI11" s="161"/>
      <c r="AJ11" s="161"/>
      <c r="AK11" s="161"/>
      <c r="AL11" s="161"/>
      <c r="AM11" s="161"/>
      <c r="AN11" s="162"/>
      <c r="AO11" s="163" t="str">
        <f ca="1">IFERROR(IF(ANALYSISTABS,"WEEK "&amp;_xlfn.ISOWEEKNUM(AO13),""),"")</f>
        <v>WEEK 23</v>
      </c>
      <c r="AP11" s="164"/>
      <c r="AQ11" s="164"/>
      <c r="AR11" s="164"/>
      <c r="AS11" s="164"/>
      <c r="AT11" s="164"/>
      <c r="AU11" s="165"/>
    </row>
    <row r="12" spans="1:47" s="5" customFormat="1" ht="25" customHeight="1" x14ac:dyDescent="0.35">
      <c r="A12"/>
      <c r="B12" s="155"/>
      <c r="C12" s="156"/>
      <c r="D12" s="156"/>
      <c r="E12" s="156"/>
      <c r="F12" s="156"/>
      <c r="G12" s="156"/>
      <c r="H12" s="156"/>
      <c r="I12" s="156"/>
      <c r="J12" s="156"/>
      <c r="K12" s="156"/>
      <c r="L12" s="31"/>
      <c r="M12" s="32" t="str">
        <f t="shared" ref="M12:AU12" ca="1" si="0">IFERROR(IF(ANALYSISTABS,LEFT(TEXT(M13,"DDD"),1),""),"")</f>
        <v>M</v>
      </c>
      <c r="N12" s="33" t="str">
        <f t="shared" ca="1" si="0"/>
        <v>T</v>
      </c>
      <c r="O12" s="33" t="str">
        <f t="shared" ca="1" si="0"/>
        <v>W</v>
      </c>
      <c r="P12" s="33" t="str">
        <f t="shared" ca="1" si="0"/>
        <v>T</v>
      </c>
      <c r="Q12" s="33" t="str">
        <f t="shared" ca="1" si="0"/>
        <v>F</v>
      </c>
      <c r="R12" s="33" t="str">
        <f t="shared" ca="1" si="0"/>
        <v>S</v>
      </c>
      <c r="S12" s="34" t="str">
        <f t="shared" ca="1" si="0"/>
        <v>S</v>
      </c>
      <c r="T12" s="32" t="str">
        <f t="shared" ca="1" si="0"/>
        <v>M</v>
      </c>
      <c r="U12" s="33" t="str">
        <f t="shared" ca="1" si="0"/>
        <v>T</v>
      </c>
      <c r="V12" s="33" t="str">
        <f t="shared" ca="1" si="0"/>
        <v>W</v>
      </c>
      <c r="W12" s="33" t="str">
        <f t="shared" ca="1" si="0"/>
        <v>T</v>
      </c>
      <c r="X12" s="33" t="str">
        <f t="shared" ca="1" si="0"/>
        <v>F</v>
      </c>
      <c r="Y12" s="33" t="str">
        <f t="shared" ca="1" si="0"/>
        <v>S</v>
      </c>
      <c r="Z12" s="34" t="str">
        <f t="shared" ca="1" si="0"/>
        <v>S</v>
      </c>
      <c r="AA12" s="32" t="str">
        <f t="shared" ca="1" si="0"/>
        <v>M</v>
      </c>
      <c r="AB12" s="33" t="str">
        <f t="shared" ca="1" si="0"/>
        <v>T</v>
      </c>
      <c r="AC12" s="33" t="str">
        <f t="shared" ca="1" si="0"/>
        <v>W</v>
      </c>
      <c r="AD12" s="33" t="str">
        <f t="shared" ca="1" si="0"/>
        <v>T</v>
      </c>
      <c r="AE12" s="33" t="str">
        <f t="shared" ca="1" si="0"/>
        <v>F</v>
      </c>
      <c r="AF12" s="33" t="str">
        <f t="shared" ca="1" si="0"/>
        <v>S</v>
      </c>
      <c r="AG12" s="34" t="str">
        <f t="shared" ca="1" si="0"/>
        <v>S</v>
      </c>
      <c r="AH12" s="32" t="str">
        <f t="shared" ca="1" si="0"/>
        <v>M</v>
      </c>
      <c r="AI12" s="33" t="str">
        <f t="shared" ca="1" si="0"/>
        <v>T</v>
      </c>
      <c r="AJ12" s="33" t="str">
        <f t="shared" ca="1" si="0"/>
        <v>W</v>
      </c>
      <c r="AK12" s="33" t="str">
        <f t="shared" ca="1" si="0"/>
        <v>T</v>
      </c>
      <c r="AL12" s="33" t="str">
        <f t="shared" ca="1" si="0"/>
        <v>F</v>
      </c>
      <c r="AM12" s="33" t="str">
        <f t="shared" ca="1" si="0"/>
        <v>S</v>
      </c>
      <c r="AN12" s="34" t="str">
        <f t="shared" ca="1" si="0"/>
        <v>S</v>
      </c>
      <c r="AO12" s="35" t="str">
        <f t="shared" ca="1" si="0"/>
        <v>M</v>
      </c>
      <c r="AP12" s="36" t="str">
        <f t="shared" ca="1" si="0"/>
        <v>T</v>
      </c>
      <c r="AQ12" s="36" t="str">
        <f t="shared" ca="1" si="0"/>
        <v>W</v>
      </c>
      <c r="AR12" s="36" t="str">
        <f t="shared" ca="1" si="0"/>
        <v>T</v>
      </c>
      <c r="AS12" s="36" t="str">
        <f t="shared" ca="1" si="0"/>
        <v>F</v>
      </c>
      <c r="AT12" s="36" t="str">
        <f t="shared" ca="1" si="0"/>
        <v>S</v>
      </c>
      <c r="AU12" s="37" t="str">
        <f t="shared" ca="1" si="0"/>
        <v>S</v>
      </c>
    </row>
    <row r="13" spans="1:47" s="5" customFormat="1" ht="20" customHeight="1" thickBot="1" x14ac:dyDescent="0.4">
      <c r="A13"/>
      <c r="B13" s="38" t="s">
        <v>33</v>
      </c>
      <c r="C13" s="39" t="s">
        <v>34</v>
      </c>
      <c r="D13" s="39" t="s">
        <v>35</v>
      </c>
      <c r="E13" s="40" t="s">
        <v>12</v>
      </c>
      <c r="F13" s="41" t="s">
        <v>36</v>
      </c>
      <c r="G13" s="41" t="s">
        <v>25</v>
      </c>
      <c r="H13" s="42" t="s">
        <v>37</v>
      </c>
      <c r="I13" s="43" t="s">
        <v>38</v>
      </c>
      <c r="J13" s="44" t="s">
        <v>39</v>
      </c>
      <c r="K13" s="44" t="s">
        <v>40</v>
      </c>
      <c r="L13" s="31"/>
      <c r="M13" s="45">
        <f ca="1">IFERROR(IF(ANALYSISTABS,IF(MIN($J$14:$J$43)&lt;=0,TODAY()-WEEKDAY(TODAY(),2)+1,MIN($J$14:$J$43)-WEEKDAY(MIN($J$14:$J$43),2)+1),""),"")</f>
        <v>46146</v>
      </c>
      <c r="N13" s="46">
        <f t="shared" ref="N13:AU13" ca="1" si="1">IFERROR(IF(ANALYSISTABS,M$13+1,""),"")</f>
        <v>46147</v>
      </c>
      <c r="O13" s="46">
        <f t="shared" ca="1" si="1"/>
        <v>46148</v>
      </c>
      <c r="P13" s="46">
        <f t="shared" ca="1" si="1"/>
        <v>46149</v>
      </c>
      <c r="Q13" s="46">
        <f t="shared" ca="1" si="1"/>
        <v>46150</v>
      </c>
      <c r="R13" s="46">
        <f t="shared" ca="1" si="1"/>
        <v>46151</v>
      </c>
      <c r="S13" s="47">
        <f t="shared" ca="1" si="1"/>
        <v>46152</v>
      </c>
      <c r="T13" s="45">
        <f t="shared" ca="1" si="1"/>
        <v>46153</v>
      </c>
      <c r="U13" s="46">
        <f t="shared" ca="1" si="1"/>
        <v>46154</v>
      </c>
      <c r="V13" s="46">
        <f t="shared" ca="1" si="1"/>
        <v>46155</v>
      </c>
      <c r="W13" s="46">
        <f t="shared" ca="1" si="1"/>
        <v>46156</v>
      </c>
      <c r="X13" s="46">
        <f t="shared" ca="1" si="1"/>
        <v>46157</v>
      </c>
      <c r="Y13" s="46">
        <f t="shared" ca="1" si="1"/>
        <v>46158</v>
      </c>
      <c r="Z13" s="47">
        <f t="shared" ca="1" si="1"/>
        <v>46159</v>
      </c>
      <c r="AA13" s="45">
        <f t="shared" ca="1" si="1"/>
        <v>46160</v>
      </c>
      <c r="AB13" s="46">
        <f t="shared" ca="1" si="1"/>
        <v>46161</v>
      </c>
      <c r="AC13" s="46">
        <f t="shared" ca="1" si="1"/>
        <v>46162</v>
      </c>
      <c r="AD13" s="46">
        <f t="shared" ca="1" si="1"/>
        <v>46163</v>
      </c>
      <c r="AE13" s="46">
        <f t="shared" ca="1" si="1"/>
        <v>46164</v>
      </c>
      <c r="AF13" s="46">
        <f t="shared" ca="1" si="1"/>
        <v>46165</v>
      </c>
      <c r="AG13" s="47">
        <f t="shared" ca="1" si="1"/>
        <v>46166</v>
      </c>
      <c r="AH13" s="45">
        <f t="shared" ca="1" si="1"/>
        <v>46167</v>
      </c>
      <c r="AI13" s="46">
        <f t="shared" ca="1" si="1"/>
        <v>46168</v>
      </c>
      <c r="AJ13" s="46">
        <f t="shared" ca="1" si="1"/>
        <v>46169</v>
      </c>
      <c r="AK13" s="46">
        <f t="shared" ca="1" si="1"/>
        <v>46170</v>
      </c>
      <c r="AL13" s="46">
        <f t="shared" ca="1" si="1"/>
        <v>46171</v>
      </c>
      <c r="AM13" s="46">
        <f t="shared" ca="1" si="1"/>
        <v>46172</v>
      </c>
      <c r="AN13" s="47">
        <f t="shared" ca="1" si="1"/>
        <v>46173</v>
      </c>
      <c r="AO13" s="45">
        <f t="shared" ca="1" si="1"/>
        <v>46174</v>
      </c>
      <c r="AP13" s="46">
        <f t="shared" ca="1" si="1"/>
        <v>46175</v>
      </c>
      <c r="AQ13" s="46">
        <f t="shared" ca="1" si="1"/>
        <v>46176</v>
      </c>
      <c r="AR13" s="46">
        <f t="shared" ca="1" si="1"/>
        <v>46177</v>
      </c>
      <c r="AS13" s="46">
        <f t="shared" ca="1" si="1"/>
        <v>46178</v>
      </c>
      <c r="AT13" s="46">
        <f t="shared" ca="1" si="1"/>
        <v>46179</v>
      </c>
      <c r="AU13" s="47">
        <f t="shared" ca="1" si="1"/>
        <v>46180</v>
      </c>
    </row>
    <row r="14" spans="1:47" s="5" customFormat="1" ht="20" customHeight="1" thickTop="1" thickBot="1" x14ac:dyDescent="0.4">
      <c r="A14" s="48"/>
      <c r="B14" s="49"/>
      <c r="C14" s="50"/>
      <c r="D14" s="51"/>
      <c r="E14" s="52"/>
      <c r="F14" s="53"/>
      <c r="G14" s="54"/>
      <c r="H14" s="55"/>
      <c r="I14" s="56" t="str">
        <f t="shared" ref="I14:I31" si="2">IFERROR(IF(ANALYSISTABS,IF(B14="","",IF(H14=1,"Completed",IF(H14&gt;0,"In progress","Not started"))),""),"")</f>
        <v/>
      </c>
      <c r="J14" s="57" t="str">
        <f t="shared" ref="J14:J43" si="3">IFERROR(IF(ANALYSISTABS,IF(F14="",IF(E14="","",E14),VLOOKUP(F14,$B$13:$E$43,4,FALSE)),""),"")</f>
        <v/>
      </c>
      <c r="K14" s="57" t="str">
        <f t="shared" ref="K14:K43" si="4">IFERROR(IF(ANALYSISTABS,IF(J14="","",J14+G14-1),""),"")</f>
        <v/>
      </c>
      <c r="L14" s="58"/>
      <c r="M14" s="59"/>
      <c r="N14" s="58"/>
      <c r="O14" s="58"/>
      <c r="P14" s="58"/>
      <c r="Q14" s="58"/>
      <c r="R14" s="58"/>
      <c r="S14" s="60"/>
      <c r="T14" s="59"/>
      <c r="U14" s="58"/>
      <c r="V14" s="58"/>
      <c r="W14" s="58"/>
      <c r="X14" s="58"/>
      <c r="Y14" s="58"/>
      <c r="Z14" s="60"/>
      <c r="AA14" s="59"/>
      <c r="AB14" s="58"/>
      <c r="AC14" s="58"/>
      <c r="AD14" s="58"/>
      <c r="AE14" s="58"/>
      <c r="AF14" s="58"/>
      <c r="AG14" s="60"/>
      <c r="AH14" s="59"/>
      <c r="AI14" s="58"/>
      <c r="AJ14" s="58"/>
      <c r="AK14" s="58"/>
      <c r="AL14" s="58"/>
      <c r="AM14" s="58"/>
      <c r="AN14" s="60"/>
      <c r="AO14" s="59"/>
      <c r="AP14" s="58"/>
      <c r="AQ14" s="58"/>
      <c r="AR14" s="58"/>
      <c r="AS14" s="58"/>
      <c r="AT14" s="58"/>
      <c r="AU14" s="60"/>
    </row>
    <row r="15" spans="1:47" s="5" customFormat="1" ht="20" customHeight="1" thickTop="1" thickBot="1" x14ac:dyDescent="0.4">
      <c r="A15" s="48"/>
      <c r="B15" s="61"/>
      <c r="C15" s="62"/>
      <c r="D15" s="62"/>
      <c r="E15" s="63"/>
      <c r="F15" s="64"/>
      <c r="G15" s="65"/>
      <c r="H15" s="66"/>
      <c r="I15" s="67" t="str">
        <f t="shared" si="2"/>
        <v/>
      </c>
      <c r="J15" s="68" t="str">
        <f t="shared" si="3"/>
        <v/>
      </c>
      <c r="K15" s="68" t="str">
        <f t="shared" si="4"/>
        <v/>
      </c>
      <c r="L15" s="69"/>
      <c r="M15" s="70"/>
      <c r="N15" s="69"/>
      <c r="O15" s="69"/>
      <c r="P15" s="69"/>
      <c r="Q15" s="69"/>
      <c r="R15" s="69"/>
      <c r="S15" s="71"/>
      <c r="T15" s="70"/>
      <c r="U15" s="69"/>
      <c r="V15" s="69"/>
      <c r="W15" s="69"/>
      <c r="X15" s="69"/>
      <c r="Y15" s="69"/>
      <c r="Z15" s="71"/>
      <c r="AA15" s="70"/>
      <c r="AB15" s="69"/>
      <c r="AC15" s="69"/>
      <c r="AD15" s="69"/>
      <c r="AE15" s="69"/>
      <c r="AF15" s="69"/>
      <c r="AG15" s="71"/>
      <c r="AH15" s="70"/>
      <c r="AI15" s="69"/>
      <c r="AJ15" s="69"/>
      <c r="AK15" s="69"/>
      <c r="AL15" s="69"/>
      <c r="AM15" s="69"/>
      <c r="AN15" s="71"/>
      <c r="AO15" s="70"/>
      <c r="AP15" s="69"/>
      <c r="AQ15" s="69"/>
      <c r="AR15" s="69"/>
      <c r="AS15" s="69"/>
      <c r="AT15" s="69"/>
      <c r="AU15" s="71"/>
    </row>
    <row r="16" spans="1:47" s="5" customFormat="1" ht="20" customHeight="1" thickTop="1" thickBot="1" x14ac:dyDescent="0.4">
      <c r="A16" s="48"/>
      <c r="B16" s="72"/>
      <c r="C16" s="73"/>
      <c r="D16" s="73"/>
      <c r="E16" s="74"/>
      <c r="F16" s="75"/>
      <c r="G16" s="76"/>
      <c r="H16" s="77"/>
      <c r="I16" s="67" t="str">
        <f t="shared" si="2"/>
        <v/>
      </c>
      <c r="J16" s="68" t="str">
        <f t="shared" si="3"/>
        <v/>
      </c>
      <c r="K16" s="68" t="str">
        <f t="shared" si="4"/>
        <v/>
      </c>
      <c r="L16" s="78"/>
      <c r="M16" s="79"/>
      <c r="N16" s="78"/>
      <c r="O16" s="78"/>
      <c r="P16" s="78"/>
      <c r="Q16" s="78"/>
      <c r="R16" s="78"/>
      <c r="S16" s="80"/>
      <c r="T16" s="79"/>
      <c r="U16" s="78"/>
      <c r="V16" s="78"/>
      <c r="W16" s="78"/>
      <c r="X16" s="78"/>
      <c r="Y16" s="78"/>
      <c r="Z16" s="80"/>
      <c r="AA16" s="79"/>
      <c r="AB16" s="78"/>
      <c r="AC16" s="78"/>
      <c r="AD16" s="78"/>
      <c r="AE16" s="78"/>
      <c r="AF16" s="78"/>
      <c r="AG16" s="80"/>
      <c r="AH16" s="79"/>
      <c r="AI16" s="78"/>
      <c r="AJ16" s="78"/>
      <c r="AK16" s="78"/>
      <c r="AL16" s="78"/>
      <c r="AM16" s="78"/>
      <c r="AN16" s="80"/>
      <c r="AO16" s="79"/>
      <c r="AP16" s="78"/>
      <c r="AQ16" s="78"/>
      <c r="AR16" s="78"/>
      <c r="AS16" s="78"/>
      <c r="AT16" s="78"/>
      <c r="AU16" s="80"/>
    </row>
    <row r="17" spans="1:47" s="5" customFormat="1" ht="20" customHeight="1" thickTop="1" thickBot="1" x14ac:dyDescent="0.4">
      <c r="A17" s="48"/>
      <c r="B17" s="61"/>
      <c r="C17" s="62"/>
      <c r="D17" s="62"/>
      <c r="E17" s="63"/>
      <c r="F17" s="64"/>
      <c r="G17" s="65"/>
      <c r="H17" s="66"/>
      <c r="I17" s="67" t="str">
        <f t="shared" si="2"/>
        <v/>
      </c>
      <c r="J17" s="68" t="str">
        <f t="shared" si="3"/>
        <v/>
      </c>
      <c r="K17" s="68" t="str">
        <f t="shared" si="4"/>
        <v/>
      </c>
      <c r="L17" s="69"/>
      <c r="M17" s="70"/>
      <c r="N17" s="69"/>
      <c r="O17" s="69"/>
      <c r="P17" s="69"/>
      <c r="Q17" s="69"/>
      <c r="R17" s="69"/>
      <c r="S17" s="71"/>
      <c r="T17" s="70"/>
      <c r="U17" s="69"/>
      <c r="V17" s="69"/>
      <c r="W17" s="69"/>
      <c r="X17" s="69"/>
      <c r="Y17" s="69"/>
      <c r="Z17" s="71"/>
      <c r="AA17" s="70"/>
      <c r="AB17" s="69"/>
      <c r="AC17" s="69"/>
      <c r="AD17" s="69"/>
      <c r="AE17" s="69"/>
      <c r="AF17" s="69"/>
      <c r="AG17" s="71"/>
      <c r="AH17" s="70"/>
      <c r="AI17" s="69"/>
      <c r="AJ17" s="69"/>
      <c r="AK17" s="69"/>
      <c r="AL17" s="69"/>
      <c r="AM17" s="69"/>
      <c r="AN17" s="71"/>
      <c r="AO17" s="70"/>
      <c r="AP17" s="69"/>
      <c r="AQ17" s="69"/>
      <c r="AR17" s="69"/>
      <c r="AS17" s="69"/>
      <c r="AT17" s="69"/>
      <c r="AU17" s="71"/>
    </row>
    <row r="18" spans="1:47" s="5" customFormat="1" ht="20" customHeight="1" thickTop="1" thickBot="1" x14ac:dyDescent="0.4">
      <c r="A18" s="48"/>
      <c r="B18" s="72"/>
      <c r="C18" s="73"/>
      <c r="D18" s="73"/>
      <c r="E18" s="74"/>
      <c r="F18" s="75"/>
      <c r="G18" s="76"/>
      <c r="H18" s="77"/>
      <c r="I18" s="67" t="str">
        <f t="shared" si="2"/>
        <v/>
      </c>
      <c r="J18" s="68" t="str">
        <f t="shared" si="3"/>
        <v/>
      </c>
      <c r="K18" s="68" t="str">
        <f t="shared" si="4"/>
        <v/>
      </c>
      <c r="L18" s="78"/>
      <c r="M18" s="79"/>
      <c r="N18" s="78"/>
      <c r="O18" s="78"/>
      <c r="P18" s="78"/>
      <c r="Q18" s="78"/>
      <c r="R18" s="78"/>
      <c r="S18" s="80"/>
      <c r="T18" s="79"/>
      <c r="U18" s="78"/>
      <c r="V18" s="78"/>
      <c r="W18" s="78"/>
      <c r="X18" s="78"/>
      <c r="Y18" s="78"/>
      <c r="Z18" s="80"/>
      <c r="AA18" s="79"/>
      <c r="AB18" s="78"/>
      <c r="AC18" s="78"/>
      <c r="AD18" s="78"/>
      <c r="AE18" s="78"/>
      <c r="AF18" s="78"/>
      <c r="AG18" s="80"/>
      <c r="AH18" s="79"/>
      <c r="AI18" s="78"/>
      <c r="AJ18" s="78"/>
      <c r="AK18" s="78"/>
      <c r="AL18" s="78"/>
      <c r="AM18" s="78"/>
      <c r="AN18" s="80"/>
      <c r="AO18" s="79"/>
      <c r="AP18" s="78"/>
      <c r="AQ18" s="78"/>
      <c r="AR18" s="78"/>
      <c r="AS18" s="78"/>
      <c r="AT18" s="78"/>
      <c r="AU18" s="80"/>
    </row>
    <row r="19" spans="1:47" s="5" customFormat="1" ht="20" customHeight="1" thickTop="1" thickBot="1" x14ac:dyDescent="0.4">
      <c r="A19" s="48"/>
      <c r="B19" s="61"/>
      <c r="C19" s="62"/>
      <c r="D19" s="62"/>
      <c r="E19" s="63"/>
      <c r="F19" s="64"/>
      <c r="G19" s="65"/>
      <c r="H19" s="66"/>
      <c r="I19" s="67" t="str">
        <f t="shared" si="2"/>
        <v/>
      </c>
      <c r="J19" s="68" t="str">
        <f t="shared" si="3"/>
        <v/>
      </c>
      <c r="K19" s="68" t="str">
        <f t="shared" si="4"/>
        <v/>
      </c>
      <c r="L19" s="69"/>
      <c r="M19" s="70"/>
      <c r="N19" s="69"/>
      <c r="O19" s="69"/>
      <c r="P19" s="69"/>
      <c r="Q19" s="69"/>
      <c r="R19" s="69"/>
      <c r="S19" s="71"/>
      <c r="T19" s="70"/>
      <c r="U19" s="69"/>
      <c r="V19" s="69"/>
      <c r="W19" s="69"/>
      <c r="X19" s="69"/>
      <c r="Y19" s="69"/>
      <c r="Z19" s="71"/>
      <c r="AA19" s="70"/>
      <c r="AB19" s="69"/>
      <c r="AC19" s="69"/>
      <c r="AD19" s="69"/>
      <c r="AE19" s="69"/>
      <c r="AF19" s="69"/>
      <c r="AG19" s="71"/>
      <c r="AH19" s="70"/>
      <c r="AI19" s="69"/>
      <c r="AJ19" s="69"/>
      <c r="AK19" s="69"/>
      <c r="AL19" s="69"/>
      <c r="AM19" s="69"/>
      <c r="AN19" s="71"/>
      <c r="AO19" s="70"/>
      <c r="AP19" s="69"/>
      <c r="AQ19" s="69"/>
      <c r="AR19" s="69"/>
      <c r="AS19" s="69"/>
      <c r="AT19" s="69"/>
      <c r="AU19" s="71"/>
    </row>
    <row r="20" spans="1:47" s="5" customFormat="1" ht="20" customHeight="1" thickTop="1" thickBot="1" x14ac:dyDescent="0.4">
      <c r="A20" s="48"/>
      <c r="B20" s="49"/>
      <c r="C20" s="50"/>
      <c r="D20" s="51"/>
      <c r="E20" s="52"/>
      <c r="F20" s="53"/>
      <c r="G20" s="54"/>
      <c r="H20" s="55"/>
      <c r="I20" s="56" t="str">
        <f t="shared" si="2"/>
        <v/>
      </c>
      <c r="J20" s="57" t="str">
        <f t="shared" si="3"/>
        <v/>
      </c>
      <c r="K20" s="57" t="str">
        <f t="shared" si="4"/>
        <v/>
      </c>
      <c r="L20" s="58"/>
      <c r="M20" s="59"/>
      <c r="N20" s="58"/>
      <c r="O20" s="58"/>
      <c r="P20" s="58"/>
      <c r="Q20" s="58"/>
      <c r="R20" s="58"/>
      <c r="S20" s="60"/>
      <c r="T20" s="59"/>
      <c r="U20" s="58"/>
      <c r="V20" s="58"/>
      <c r="W20" s="58"/>
      <c r="X20" s="58"/>
      <c r="Y20" s="58"/>
      <c r="Z20" s="60"/>
      <c r="AA20" s="59"/>
      <c r="AB20" s="58"/>
      <c r="AC20" s="58"/>
      <c r="AD20" s="58"/>
      <c r="AE20" s="58"/>
      <c r="AF20" s="58"/>
      <c r="AG20" s="60"/>
      <c r="AH20" s="59"/>
      <c r="AI20" s="58"/>
      <c r="AJ20" s="58"/>
      <c r="AK20" s="58"/>
      <c r="AL20" s="58"/>
      <c r="AM20" s="58"/>
      <c r="AN20" s="60"/>
      <c r="AO20" s="59"/>
      <c r="AP20" s="58"/>
      <c r="AQ20" s="58"/>
      <c r="AR20" s="58"/>
      <c r="AS20" s="58"/>
      <c r="AT20" s="58"/>
      <c r="AU20" s="60"/>
    </row>
    <row r="21" spans="1:47" s="5" customFormat="1" ht="20" customHeight="1" thickTop="1" thickBot="1" x14ac:dyDescent="0.4">
      <c r="A21" s="48"/>
      <c r="B21" s="61"/>
      <c r="C21" s="62"/>
      <c r="D21" s="62"/>
      <c r="E21" s="63"/>
      <c r="F21" s="64"/>
      <c r="G21" s="65"/>
      <c r="H21" s="66"/>
      <c r="I21" s="67" t="str">
        <f t="shared" si="2"/>
        <v/>
      </c>
      <c r="J21" s="68" t="str">
        <f t="shared" si="3"/>
        <v/>
      </c>
      <c r="K21" s="68" t="str">
        <f t="shared" si="4"/>
        <v/>
      </c>
      <c r="L21" s="69"/>
      <c r="M21" s="70"/>
      <c r="N21" s="69"/>
      <c r="O21" s="69"/>
      <c r="P21" s="69"/>
      <c r="Q21" s="69"/>
      <c r="R21" s="69"/>
      <c r="S21" s="71"/>
      <c r="T21" s="70"/>
      <c r="U21" s="69"/>
      <c r="V21" s="69"/>
      <c r="W21" s="69"/>
      <c r="X21" s="69"/>
      <c r="Y21" s="69"/>
      <c r="Z21" s="71"/>
      <c r="AA21" s="70"/>
      <c r="AB21" s="69"/>
      <c r="AC21" s="69"/>
      <c r="AD21" s="69"/>
      <c r="AE21" s="69"/>
      <c r="AF21" s="69"/>
      <c r="AG21" s="71"/>
      <c r="AH21" s="70"/>
      <c r="AI21" s="69"/>
      <c r="AJ21" s="69"/>
      <c r="AK21" s="69"/>
      <c r="AL21" s="69"/>
      <c r="AM21" s="69"/>
      <c r="AN21" s="71"/>
      <c r="AO21" s="70"/>
      <c r="AP21" s="69"/>
      <c r="AQ21" s="69"/>
      <c r="AR21" s="69"/>
      <c r="AS21" s="69"/>
      <c r="AT21" s="69"/>
      <c r="AU21" s="71"/>
    </row>
    <row r="22" spans="1:47" s="5" customFormat="1" ht="20" customHeight="1" thickTop="1" thickBot="1" x14ac:dyDescent="0.4">
      <c r="A22" s="48"/>
      <c r="B22" s="72"/>
      <c r="C22" s="73"/>
      <c r="D22" s="73"/>
      <c r="E22" s="74"/>
      <c r="F22" s="75"/>
      <c r="G22" s="76"/>
      <c r="H22" s="77"/>
      <c r="I22" s="67" t="str">
        <f t="shared" si="2"/>
        <v/>
      </c>
      <c r="J22" s="68" t="str">
        <f t="shared" si="3"/>
        <v/>
      </c>
      <c r="K22" s="68" t="str">
        <f t="shared" si="4"/>
        <v/>
      </c>
      <c r="L22" s="78"/>
      <c r="M22" s="79"/>
      <c r="N22" s="78"/>
      <c r="O22" s="78"/>
      <c r="P22" s="78"/>
      <c r="Q22" s="78"/>
      <c r="R22" s="78"/>
      <c r="S22" s="80"/>
      <c r="T22" s="79"/>
      <c r="U22" s="78"/>
      <c r="V22" s="78"/>
      <c r="W22" s="78"/>
      <c r="X22" s="78"/>
      <c r="Y22" s="78"/>
      <c r="Z22" s="80"/>
      <c r="AA22" s="79"/>
      <c r="AB22" s="78"/>
      <c r="AC22" s="78"/>
      <c r="AD22" s="78"/>
      <c r="AE22" s="78"/>
      <c r="AF22" s="78"/>
      <c r="AG22" s="80"/>
      <c r="AH22" s="79"/>
      <c r="AI22" s="78"/>
      <c r="AJ22" s="78"/>
      <c r="AK22" s="78"/>
      <c r="AL22" s="78"/>
      <c r="AM22" s="78"/>
      <c r="AN22" s="80"/>
      <c r="AO22" s="79"/>
      <c r="AP22" s="78"/>
      <c r="AQ22" s="78"/>
      <c r="AR22" s="78"/>
      <c r="AS22" s="78"/>
      <c r="AT22" s="78"/>
      <c r="AU22" s="80"/>
    </row>
    <row r="23" spans="1:47" s="5" customFormat="1" ht="20" customHeight="1" thickTop="1" thickBot="1" x14ac:dyDescent="0.4">
      <c r="A23" s="48"/>
      <c r="B23" s="61"/>
      <c r="C23" s="62"/>
      <c r="D23" s="62"/>
      <c r="E23" s="63"/>
      <c r="F23" s="64"/>
      <c r="G23" s="65"/>
      <c r="H23" s="66"/>
      <c r="I23" s="67" t="str">
        <f t="shared" si="2"/>
        <v/>
      </c>
      <c r="J23" s="68" t="str">
        <f t="shared" si="3"/>
        <v/>
      </c>
      <c r="K23" s="68" t="str">
        <f t="shared" si="4"/>
        <v/>
      </c>
      <c r="L23" s="69"/>
      <c r="M23" s="70"/>
      <c r="N23" s="69"/>
      <c r="O23" s="69"/>
      <c r="P23" s="69"/>
      <c r="Q23" s="69"/>
      <c r="R23" s="69"/>
      <c r="S23" s="71"/>
      <c r="T23" s="70"/>
      <c r="U23" s="69"/>
      <c r="V23" s="69"/>
      <c r="W23" s="69"/>
      <c r="X23" s="69"/>
      <c r="Y23" s="69"/>
      <c r="Z23" s="71"/>
      <c r="AA23" s="70"/>
      <c r="AB23" s="69"/>
      <c r="AC23" s="69"/>
      <c r="AD23" s="69"/>
      <c r="AE23" s="69"/>
      <c r="AF23" s="69"/>
      <c r="AG23" s="71"/>
      <c r="AH23" s="70"/>
      <c r="AI23" s="69"/>
      <c r="AJ23" s="69"/>
      <c r="AK23" s="69"/>
      <c r="AL23" s="69"/>
      <c r="AM23" s="69"/>
      <c r="AN23" s="71"/>
      <c r="AO23" s="70"/>
      <c r="AP23" s="69"/>
      <c r="AQ23" s="69"/>
      <c r="AR23" s="69"/>
      <c r="AS23" s="69"/>
      <c r="AT23" s="69"/>
      <c r="AU23" s="71"/>
    </row>
    <row r="24" spans="1:47" s="5" customFormat="1" ht="20" customHeight="1" thickTop="1" thickBot="1" x14ac:dyDescent="0.4">
      <c r="A24" s="48"/>
      <c r="B24" s="72"/>
      <c r="C24" s="73"/>
      <c r="D24" s="73"/>
      <c r="E24" s="74"/>
      <c r="F24" s="75"/>
      <c r="G24" s="76"/>
      <c r="H24" s="77"/>
      <c r="I24" s="67" t="str">
        <f t="shared" si="2"/>
        <v/>
      </c>
      <c r="J24" s="68" t="str">
        <f t="shared" si="3"/>
        <v/>
      </c>
      <c r="K24" s="68" t="str">
        <f t="shared" si="4"/>
        <v/>
      </c>
      <c r="L24" s="78"/>
      <c r="M24" s="79"/>
      <c r="N24" s="78"/>
      <c r="O24" s="78"/>
      <c r="P24" s="78"/>
      <c r="Q24" s="78"/>
      <c r="R24" s="78"/>
      <c r="S24" s="80"/>
      <c r="T24" s="79"/>
      <c r="U24" s="78"/>
      <c r="V24" s="78"/>
      <c r="W24" s="78"/>
      <c r="X24" s="78"/>
      <c r="Y24" s="78"/>
      <c r="Z24" s="80"/>
      <c r="AA24" s="79"/>
      <c r="AB24" s="78"/>
      <c r="AC24" s="78"/>
      <c r="AD24" s="78"/>
      <c r="AE24" s="78"/>
      <c r="AF24" s="78"/>
      <c r="AG24" s="80"/>
      <c r="AH24" s="79"/>
      <c r="AI24" s="78"/>
      <c r="AJ24" s="78"/>
      <c r="AK24" s="78"/>
      <c r="AL24" s="78"/>
      <c r="AM24" s="78"/>
      <c r="AN24" s="80"/>
      <c r="AO24" s="79"/>
      <c r="AP24" s="78"/>
      <c r="AQ24" s="78"/>
      <c r="AR24" s="78"/>
      <c r="AS24" s="78"/>
      <c r="AT24" s="78"/>
      <c r="AU24" s="80"/>
    </row>
    <row r="25" spans="1:47" s="5" customFormat="1" ht="20" customHeight="1" thickTop="1" thickBot="1" x14ac:dyDescent="0.4">
      <c r="A25" s="48"/>
      <c r="B25" s="61"/>
      <c r="C25" s="62"/>
      <c r="D25" s="62"/>
      <c r="E25" s="63"/>
      <c r="F25" s="64"/>
      <c r="G25" s="65"/>
      <c r="H25" s="66"/>
      <c r="I25" s="67" t="str">
        <f t="shared" si="2"/>
        <v/>
      </c>
      <c r="J25" s="68" t="str">
        <f t="shared" si="3"/>
        <v/>
      </c>
      <c r="K25" s="68" t="str">
        <f t="shared" si="4"/>
        <v/>
      </c>
      <c r="L25" s="69"/>
      <c r="M25" s="70"/>
      <c r="N25" s="69"/>
      <c r="O25" s="69"/>
      <c r="P25" s="69"/>
      <c r="Q25" s="69"/>
      <c r="R25" s="69"/>
      <c r="S25" s="71"/>
      <c r="T25" s="70"/>
      <c r="U25" s="69"/>
      <c r="V25" s="69"/>
      <c r="W25" s="69"/>
      <c r="X25" s="69"/>
      <c r="Y25" s="69"/>
      <c r="Z25" s="71"/>
      <c r="AA25" s="70"/>
      <c r="AB25" s="69"/>
      <c r="AC25" s="69"/>
      <c r="AD25" s="69"/>
      <c r="AE25" s="69"/>
      <c r="AF25" s="69"/>
      <c r="AG25" s="71"/>
      <c r="AH25" s="70"/>
      <c r="AI25" s="69"/>
      <c r="AJ25" s="69"/>
      <c r="AK25" s="69"/>
      <c r="AL25" s="69"/>
      <c r="AM25" s="69"/>
      <c r="AN25" s="71"/>
      <c r="AO25" s="70"/>
      <c r="AP25" s="69"/>
      <c r="AQ25" s="69"/>
      <c r="AR25" s="69"/>
      <c r="AS25" s="69"/>
      <c r="AT25" s="69"/>
      <c r="AU25" s="71"/>
    </row>
    <row r="26" spans="1:47" s="5" customFormat="1" ht="20" customHeight="1" thickTop="1" thickBot="1" x14ac:dyDescent="0.4">
      <c r="A26" s="48"/>
      <c r="B26" s="49"/>
      <c r="C26" s="50"/>
      <c r="D26" s="51"/>
      <c r="E26" s="52"/>
      <c r="F26" s="53"/>
      <c r="G26" s="54"/>
      <c r="H26" s="55"/>
      <c r="I26" s="56" t="str">
        <f t="shared" si="2"/>
        <v/>
      </c>
      <c r="J26" s="57" t="str">
        <f t="shared" si="3"/>
        <v/>
      </c>
      <c r="K26" s="57" t="str">
        <f t="shared" si="4"/>
        <v/>
      </c>
      <c r="L26" s="58"/>
      <c r="M26" s="59"/>
      <c r="N26" s="58"/>
      <c r="O26" s="58"/>
      <c r="P26" s="58"/>
      <c r="Q26" s="58"/>
      <c r="R26" s="58"/>
      <c r="S26" s="60"/>
      <c r="T26" s="59"/>
      <c r="U26" s="58"/>
      <c r="V26" s="58"/>
      <c r="W26" s="58"/>
      <c r="X26" s="58"/>
      <c r="Y26" s="58"/>
      <c r="Z26" s="60"/>
      <c r="AA26" s="59"/>
      <c r="AB26" s="58"/>
      <c r="AC26" s="58"/>
      <c r="AD26" s="58"/>
      <c r="AE26" s="58"/>
      <c r="AF26" s="58"/>
      <c r="AG26" s="60"/>
      <c r="AH26" s="59"/>
      <c r="AI26" s="58"/>
      <c r="AJ26" s="58"/>
      <c r="AK26" s="58"/>
      <c r="AL26" s="58"/>
      <c r="AM26" s="58"/>
      <c r="AN26" s="60"/>
      <c r="AO26" s="59"/>
      <c r="AP26" s="58"/>
      <c r="AQ26" s="58"/>
      <c r="AR26" s="58"/>
      <c r="AS26" s="58"/>
      <c r="AT26" s="58"/>
      <c r="AU26" s="60"/>
    </row>
    <row r="27" spans="1:47" s="5" customFormat="1" ht="20" customHeight="1" thickTop="1" thickBot="1" x14ac:dyDescent="0.4">
      <c r="A27" s="48"/>
      <c r="B27" s="61"/>
      <c r="C27" s="62"/>
      <c r="D27" s="62"/>
      <c r="E27" s="63"/>
      <c r="F27" s="64"/>
      <c r="G27" s="65"/>
      <c r="H27" s="66"/>
      <c r="I27" s="67" t="str">
        <f t="shared" si="2"/>
        <v/>
      </c>
      <c r="J27" s="68" t="str">
        <f t="shared" si="3"/>
        <v/>
      </c>
      <c r="K27" s="68" t="str">
        <f t="shared" si="4"/>
        <v/>
      </c>
      <c r="L27" s="69"/>
      <c r="M27" s="70"/>
      <c r="N27" s="69"/>
      <c r="O27" s="69"/>
      <c r="P27" s="69"/>
      <c r="Q27" s="69"/>
      <c r="R27" s="69"/>
      <c r="S27" s="71"/>
      <c r="T27" s="70"/>
      <c r="U27" s="69"/>
      <c r="V27" s="69"/>
      <c r="W27" s="69"/>
      <c r="X27" s="69"/>
      <c r="Y27" s="69"/>
      <c r="Z27" s="71"/>
      <c r="AA27" s="70"/>
      <c r="AB27" s="69"/>
      <c r="AC27" s="69"/>
      <c r="AD27" s="69"/>
      <c r="AE27" s="69"/>
      <c r="AF27" s="69"/>
      <c r="AG27" s="71"/>
      <c r="AH27" s="70"/>
      <c r="AI27" s="69"/>
      <c r="AJ27" s="69"/>
      <c r="AK27" s="69"/>
      <c r="AL27" s="69"/>
      <c r="AM27" s="69"/>
      <c r="AN27" s="71"/>
      <c r="AO27" s="70"/>
      <c r="AP27" s="69"/>
      <c r="AQ27" s="69"/>
      <c r="AR27" s="69"/>
      <c r="AS27" s="69"/>
      <c r="AT27" s="69"/>
      <c r="AU27" s="71"/>
    </row>
    <row r="28" spans="1:47" s="5" customFormat="1" ht="20" customHeight="1" thickTop="1" thickBot="1" x14ac:dyDescent="0.4">
      <c r="A28" s="48"/>
      <c r="B28" s="72"/>
      <c r="C28" s="73"/>
      <c r="D28" s="73"/>
      <c r="E28" s="74"/>
      <c r="F28" s="75"/>
      <c r="G28" s="76"/>
      <c r="H28" s="77"/>
      <c r="I28" s="67" t="str">
        <f t="shared" si="2"/>
        <v/>
      </c>
      <c r="J28" s="68" t="str">
        <f t="shared" si="3"/>
        <v/>
      </c>
      <c r="K28" s="68" t="str">
        <f t="shared" si="4"/>
        <v/>
      </c>
      <c r="L28" s="78"/>
      <c r="M28" s="79"/>
      <c r="N28" s="78"/>
      <c r="O28" s="78"/>
      <c r="P28" s="78"/>
      <c r="Q28" s="78"/>
      <c r="R28" s="78"/>
      <c r="S28" s="80"/>
      <c r="T28" s="79"/>
      <c r="U28" s="78"/>
      <c r="V28" s="78"/>
      <c r="W28" s="78"/>
      <c r="X28" s="78"/>
      <c r="Y28" s="78"/>
      <c r="Z28" s="80"/>
      <c r="AA28" s="79"/>
      <c r="AB28" s="78"/>
      <c r="AC28" s="78"/>
      <c r="AD28" s="78"/>
      <c r="AE28" s="78"/>
      <c r="AF28" s="78"/>
      <c r="AG28" s="80"/>
      <c r="AH28" s="79"/>
      <c r="AI28" s="78"/>
      <c r="AJ28" s="78"/>
      <c r="AK28" s="78"/>
      <c r="AL28" s="78"/>
      <c r="AM28" s="78"/>
      <c r="AN28" s="80"/>
      <c r="AO28" s="79"/>
      <c r="AP28" s="78"/>
      <c r="AQ28" s="78"/>
      <c r="AR28" s="78"/>
      <c r="AS28" s="78"/>
      <c r="AT28" s="78"/>
      <c r="AU28" s="80"/>
    </row>
    <row r="29" spans="1:47" s="5" customFormat="1" ht="20" customHeight="1" thickTop="1" thickBot="1" x14ac:dyDescent="0.4">
      <c r="A29" s="48"/>
      <c r="B29" s="61"/>
      <c r="C29" s="62"/>
      <c r="D29" s="62"/>
      <c r="E29" s="63"/>
      <c r="F29" s="64"/>
      <c r="G29" s="65"/>
      <c r="H29" s="66"/>
      <c r="I29" s="67" t="str">
        <f t="shared" si="2"/>
        <v/>
      </c>
      <c r="J29" s="68" t="str">
        <f t="shared" si="3"/>
        <v/>
      </c>
      <c r="K29" s="68" t="str">
        <f t="shared" si="4"/>
        <v/>
      </c>
      <c r="L29" s="69"/>
      <c r="M29" s="70"/>
      <c r="N29" s="69"/>
      <c r="O29" s="69"/>
      <c r="P29" s="69"/>
      <c r="Q29" s="69"/>
      <c r="R29" s="69"/>
      <c r="S29" s="71"/>
      <c r="T29" s="70"/>
      <c r="U29" s="69"/>
      <c r="V29" s="69"/>
      <c r="W29" s="69"/>
      <c r="X29" s="69"/>
      <c r="Y29" s="69"/>
      <c r="Z29" s="71"/>
      <c r="AA29" s="70"/>
      <c r="AB29" s="69"/>
      <c r="AC29" s="69"/>
      <c r="AD29" s="69"/>
      <c r="AE29" s="69"/>
      <c r="AF29" s="69"/>
      <c r="AG29" s="71"/>
      <c r="AH29" s="70"/>
      <c r="AI29" s="69"/>
      <c r="AJ29" s="69"/>
      <c r="AK29" s="69"/>
      <c r="AL29" s="69"/>
      <c r="AM29" s="69"/>
      <c r="AN29" s="71"/>
      <c r="AO29" s="70"/>
      <c r="AP29" s="69"/>
      <c r="AQ29" s="69"/>
      <c r="AR29" s="69"/>
      <c r="AS29" s="69"/>
      <c r="AT29" s="69"/>
      <c r="AU29" s="71"/>
    </row>
    <row r="30" spans="1:47" s="5" customFormat="1" ht="20" customHeight="1" thickTop="1" thickBot="1" x14ac:dyDescent="0.4">
      <c r="A30" s="48"/>
      <c r="B30" s="72"/>
      <c r="C30" s="73"/>
      <c r="D30" s="73"/>
      <c r="E30" s="74"/>
      <c r="F30" s="75"/>
      <c r="G30" s="76"/>
      <c r="H30" s="77"/>
      <c r="I30" s="67" t="str">
        <f t="shared" si="2"/>
        <v/>
      </c>
      <c r="J30" s="68" t="str">
        <f t="shared" si="3"/>
        <v/>
      </c>
      <c r="K30" s="68" t="str">
        <f t="shared" si="4"/>
        <v/>
      </c>
      <c r="L30" s="78"/>
      <c r="M30" s="79"/>
      <c r="N30" s="78"/>
      <c r="O30" s="78"/>
      <c r="P30" s="78"/>
      <c r="Q30" s="78"/>
      <c r="R30" s="78"/>
      <c r="S30" s="80"/>
      <c r="T30" s="79"/>
      <c r="U30" s="78"/>
      <c r="V30" s="78"/>
      <c r="W30" s="78"/>
      <c r="X30" s="78"/>
      <c r="Y30" s="78"/>
      <c r="Z30" s="80"/>
      <c r="AA30" s="79"/>
      <c r="AB30" s="78"/>
      <c r="AC30" s="78"/>
      <c r="AD30" s="78"/>
      <c r="AE30" s="78"/>
      <c r="AF30" s="78"/>
      <c r="AG30" s="80"/>
      <c r="AH30" s="79"/>
      <c r="AI30" s="78"/>
      <c r="AJ30" s="78"/>
      <c r="AK30" s="78"/>
      <c r="AL30" s="78"/>
      <c r="AM30" s="78"/>
      <c r="AN30" s="80"/>
      <c r="AO30" s="79"/>
      <c r="AP30" s="78"/>
      <c r="AQ30" s="78"/>
      <c r="AR30" s="78"/>
      <c r="AS30" s="78"/>
      <c r="AT30" s="78"/>
      <c r="AU30" s="80"/>
    </row>
    <row r="31" spans="1:47" s="5" customFormat="1" ht="20" customHeight="1" thickTop="1" thickBot="1" x14ac:dyDescent="0.4">
      <c r="A31" s="48"/>
      <c r="B31" s="61"/>
      <c r="C31" s="62"/>
      <c r="D31" s="62"/>
      <c r="E31" s="63"/>
      <c r="F31" s="64"/>
      <c r="G31" s="65"/>
      <c r="H31" s="66"/>
      <c r="I31" s="67" t="str">
        <f t="shared" si="2"/>
        <v/>
      </c>
      <c r="J31" s="68" t="str">
        <f t="shared" si="3"/>
        <v/>
      </c>
      <c r="K31" s="68" t="str">
        <f t="shared" si="4"/>
        <v/>
      </c>
      <c r="L31" s="69"/>
      <c r="M31" s="70"/>
      <c r="N31" s="69"/>
      <c r="O31" s="69"/>
      <c r="P31" s="69"/>
      <c r="Q31" s="69"/>
      <c r="R31" s="69"/>
      <c r="S31" s="71"/>
      <c r="T31" s="70"/>
      <c r="U31" s="69"/>
      <c r="V31" s="69"/>
      <c r="W31" s="69"/>
      <c r="X31" s="69"/>
      <c r="Y31" s="69"/>
      <c r="Z31" s="71"/>
      <c r="AA31" s="70"/>
      <c r="AB31" s="69"/>
      <c r="AC31" s="69"/>
      <c r="AD31" s="69"/>
      <c r="AE31" s="69"/>
      <c r="AF31" s="69"/>
      <c r="AG31" s="71"/>
      <c r="AH31" s="70"/>
      <c r="AI31" s="69"/>
      <c r="AJ31" s="69"/>
      <c r="AK31" s="69"/>
      <c r="AL31" s="69"/>
      <c r="AM31" s="69"/>
      <c r="AN31" s="71"/>
      <c r="AO31" s="70"/>
      <c r="AP31" s="69"/>
      <c r="AQ31" s="69"/>
      <c r="AR31" s="69"/>
      <c r="AS31" s="69"/>
      <c r="AT31" s="69"/>
      <c r="AU31" s="71"/>
    </row>
    <row r="32" spans="1:47" s="5" customFormat="1" ht="20" customHeight="1" thickTop="1" thickBot="1" x14ac:dyDescent="0.4">
      <c r="A32" s="48"/>
      <c r="B32" s="72"/>
      <c r="C32" s="73"/>
      <c r="D32" s="73"/>
      <c r="E32" s="74"/>
      <c r="F32" s="75"/>
      <c r="G32" s="76"/>
      <c r="H32" s="77"/>
      <c r="I32" s="67"/>
      <c r="J32" s="68" t="str">
        <f t="shared" si="3"/>
        <v/>
      </c>
      <c r="K32" s="68" t="str">
        <f t="shared" si="4"/>
        <v/>
      </c>
      <c r="L32" s="78"/>
      <c r="M32" s="79"/>
      <c r="N32" s="78"/>
      <c r="O32" s="78"/>
      <c r="P32" s="78"/>
      <c r="Q32" s="78"/>
      <c r="R32" s="78"/>
      <c r="S32" s="80"/>
      <c r="T32" s="79"/>
      <c r="U32" s="78"/>
      <c r="V32" s="78"/>
      <c r="W32" s="78"/>
      <c r="X32" s="78"/>
      <c r="Y32" s="78"/>
      <c r="Z32" s="80"/>
      <c r="AA32" s="79"/>
      <c r="AB32" s="78"/>
      <c r="AC32" s="78"/>
      <c r="AD32" s="78"/>
      <c r="AE32" s="78"/>
      <c r="AF32" s="78"/>
      <c r="AG32" s="80"/>
      <c r="AH32" s="79"/>
      <c r="AI32" s="78"/>
      <c r="AJ32" s="78"/>
      <c r="AK32" s="78"/>
      <c r="AL32" s="78"/>
      <c r="AM32" s="78"/>
      <c r="AN32" s="80"/>
      <c r="AO32" s="79"/>
      <c r="AP32" s="78"/>
      <c r="AQ32" s="78"/>
      <c r="AR32" s="78"/>
      <c r="AS32" s="78"/>
      <c r="AT32" s="78"/>
      <c r="AU32" s="80"/>
    </row>
    <row r="33" spans="1:47" s="5" customFormat="1" ht="20" customHeight="1" thickTop="1" thickBot="1" x14ac:dyDescent="0.4">
      <c r="A33" s="48"/>
      <c r="B33" s="49"/>
      <c r="C33" s="50"/>
      <c r="D33" s="51"/>
      <c r="E33" s="52"/>
      <c r="F33" s="53"/>
      <c r="G33" s="54"/>
      <c r="H33" s="55"/>
      <c r="I33" s="56" t="str">
        <f>IFERROR(IF(ANALYSISTABS,IF(B33="","",IF(H33=1,"Completed",IF(H33&gt;0,"In progress","Not started"))),""),"")</f>
        <v/>
      </c>
      <c r="J33" s="57" t="str">
        <f t="shared" si="3"/>
        <v/>
      </c>
      <c r="K33" s="57" t="str">
        <f t="shared" si="4"/>
        <v/>
      </c>
      <c r="L33" s="58"/>
      <c r="M33" s="59"/>
      <c r="N33" s="58"/>
      <c r="O33" s="58"/>
      <c r="P33" s="58"/>
      <c r="Q33" s="58"/>
      <c r="R33" s="58"/>
      <c r="S33" s="60"/>
      <c r="T33" s="59"/>
      <c r="U33" s="58"/>
      <c r="V33" s="58"/>
      <c r="W33" s="58"/>
      <c r="X33" s="58"/>
      <c r="Y33" s="58"/>
      <c r="Z33" s="60"/>
      <c r="AA33" s="59"/>
      <c r="AB33" s="58"/>
      <c r="AC33" s="58"/>
      <c r="AD33" s="58"/>
      <c r="AE33" s="58"/>
      <c r="AF33" s="58"/>
      <c r="AG33" s="60"/>
      <c r="AH33" s="59"/>
      <c r="AI33" s="58"/>
      <c r="AJ33" s="58"/>
      <c r="AK33" s="58"/>
      <c r="AL33" s="58"/>
      <c r="AM33" s="58"/>
      <c r="AN33" s="60"/>
      <c r="AO33" s="59"/>
      <c r="AP33" s="58"/>
      <c r="AQ33" s="58"/>
      <c r="AR33" s="58"/>
      <c r="AS33" s="58"/>
      <c r="AT33" s="58"/>
      <c r="AU33" s="60"/>
    </row>
    <row r="34" spans="1:47" s="5" customFormat="1" ht="20" customHeight="1" thickTop="1" thickBot="1" x14ac:dyDescent="0.4">
      <c r="A34" s="48"/>
      <c r="B34" s="72"/>
      <c r="C34" s="73"/>
      <c r="D34" s="73"/>
      <c r="E34" s="74"/>
      <c r="F34" s="75"/>
      <c r="G34" s="76"/>
      <c r="H34" s="77"/>
      <c r="I34" s="67" t="str">
        <f>IFERROR(IF(ANALYSISTABS,IF(B34="","",IF(H34=1,"Completed",IF(H34&gt;0,"In progress","Not started"))),""),"")</f>
        <v/>
      </c>
      <c r="J34" s="68" t="str">
        <f t="shared" si="3"/>
        <v/>
      </c>
      <c r="K34" s="68" t="str">
        <f t="shared" si="4"/>
        <v/>
      </c>
      <c r="L34" s="78"/>
      <c r="M34" s="79"/>
      <c r="N34" s="78"/>
      <c r="O34" s="78"/>
      <c r="P34" s="78"/>
      <c r="Q34" s="78"/>
      <c r="R34" s="78"/>
      <c r="S34" s="80"/>
      <c r="T34" s="79"/>
      <c r="U34" s="78"/>
      <c r="V34" s="78"/>
      <c r="W34" s="78"/>
      <c r="X34" s="78"/>
      <c r="Y34" s="78"/>
      <c r="Z34" s="80"/>
      <c r="AA34" s="79"/>
      <c r="AB34" s="78"/>
      <c r="AC34" s="78"/>
      <c r="AD34" s="78"/>
      <c r="AE34" s="78"/>
      <c r="AF34" s="78"/>
      <c r="AG34" s="80"/>
      <c r="AH34" s="79"/>
      <c r="AI34" s="78"/>
      <c r="AJ34" s="78"/>
      <c r="AK34" s="78"/>
      <c r="AL34" s="78"/>
      <c r="AM34" s="78"/>
      <c r="AN34" s="80"/>
      <c r="AO34" s="79"/>
      <c r="AP34" s="78"/>
      <c r="AQ34" s="78"/>
      <c r="AR34" s="78"/>
      <c r="AS34" s="78"/>
      <c r="AT34" s="78"/>
      <c r="AU34" s="80"/>
    </row>
    <row r="35" spans="1:47" s="5" customFormat="1" ht="20" customHeight="1" thickTop="1" thickBot="1" x14ac:dyDescent="0.4">
      <c r="A35" s="48"/>
      <c r="B35" s="61"/>
      <c r="C35" s="62"/>
      <c r="D35" s="62"/>
      <c r="E35" s="63"/>
      <c r="F35" s="64"/>
      <c r="G35" s="65"/>
      <c r="H35" s="66"/>
      <c r="I35" s="67" t="str">
        <f>IFERROR(IF(ANALYSISTABS,IF(B35="","",IF(H35=1,"Completed",IF(H35&gt;0,"In progress","Not started"))),""),"")</f>
        <v/>
      </c>
      <c r="J35" s="68" t="str">
        <f t="shared" si="3"/>
        <v/>
      </c>
      <c r="K35" s="68" t="str">
        <f t="shared" si="4"/>
        <v/>
      </c>
      <c r="L35" s="69"/>
      <c r="M35" s="70"/>
      <c r="N35" s="69"/>
      <c r="O35" s="69"/>
      <c r="P35" s="69"/>
      <c r="Q35" s="69"/>
      <c r="R35" s="69"/>
      <c r="S35" s="71"/>
      <c r="T35" s="70"/>
      <c r="U35" s="69"/>
      <c r="V35" s="69"/>
      <c r="W35" s="69"/>
      <c r="X35" s="69"/>
      <c r="Y35" s="69"/>
      <c r="Z35" s="71"/>
      <c r="AA35" s="70"/>
      <c r="AB35" s="69"/>
      <c r="AC35" s="69"/>
      <c r="AD35" s="69"/>
      <c r="AE35" s="69"/>
      <c r="AF35" s="69"/>
      <c r="AG35" s="71"/>
      <c r="AH35" s="70"/>
      <c r="AI35" s="69"/>
      <c r="AJ35" s="69"/>
      <c r="AK35" s="69"/>
      <c r="AL35" s="69"/>
      <c r="AM35" s="69"/>
      <c r="AN35" s="71"/>
      <c r="AO35" s="70"/>
      <c r="AP35" s="69"/>
      <c r="AQ35" s="69"/>
      <c r="AR35" s="69"/>
      <c r="AS35" s="69"/>
      <c r="AT35" s="69"/>
      <c r="AU35" s="71"/>
    </row>
    <row r="36" spans="1:47" s="5" customFormat="1" ht="20" customHeight="1" thickTop="1" thickBot="1" x14ac:dyDescent="0.4">
      <c r="A36" s="48"/>
      <c r="B36" s="72"/>
      <c r="C36" s="73"/>
      <c r="D36" s="73"/>
      <c r="E36" s="74"/>
      <c r="F36" s="75"/>
      <c r="G36" s="76"/>
      <c r="H36" s="77"/>
      <c r="I36" s="67" t="str">
        <f>IFERROR(IF(ANALYSISTABS,IF(B36="","",IF(H36=1,"Completed",IF(H36&gt;0,"In progress","Not started"))),""),"")</f>
        <v/>
      </c>
      <c r="J36" s="68" t="str">
        <f t="shared" si="3"/>
        <v/>
      </c>
      <c r="K36" s="68" t="str">
        <f t="shared" si="4"/>
        <v/>
      </c>
      <c r="L36" s="78"/>
      <c r="M36" s="79"/>
      <c r="N36" s="78"/>
      <c r="O36" s="78"/>
      <c r="P36" s="78"/>
      <c r="Q36" s="78"/>
      <c r="R36" s="78"/>
      <c r="S36" s="80"/>
      <c r="T36" s="79"/>
      <c r="U36" s="78"/>
      <c r="V36" s="78"/>
      <c r="W36" s="78"/>
      <c r="X36" s="78"/>
      <c r="Y36" s="78"/>
      <c r="Z36" s="80"/>
      <c r="AA36" s="79"/>
      <c r="AB36" s="78"/>
      <c r="AC36" s="78"/>
      <c r="AD36" s="78"/>
      <c r="AE36" s="78"/>
      <c r="AF36" s="78"/>
      <c r="AG36" s="80"/>
      <c r="AH36" s="79"/>
      <c r="AI36" s="78"/>
      <c r="AJ36" s="78"/>
      <c r="AK36" s="78"/>
      <c r="AL36" s="78"/>
      <c r="AM36" s="78"/>
      <c r="AN36" s="80"/>
      <c r="AO36" s="79"/>
      <c r="AP36" s="78"/>
      <c r="AQ36" s="78"/>
      <c r="AR36" s="78"/>
      <c r="AS36" s="78"/>
      <c r="AT36" s="78"/>
      <c r="AU36" s="80"/>
    </row>
    <row r="37" spans="1:47" s="5" customFormat="1" ht="20" customHeight="1" thickTop="1" thickBot="1" x14ac:dyDescent="0.4">
      <c r="A37" s="48"/>
      <c r="B37" s="61"/>
      <c r="C37" s="62"/>
      <c r="D37" s="62"/>
      <c r="E37" s="63"/>
      <c r="F37" s="64"/>
      <c r="G37" s="65"/>
      <c r="H37" s="66"/>
      <c r="I37" s="67" t="str">
        <f>IFERROR(IF(ANALYSISTABS,IF(B37="","",IF(H37=1,"Completed",IF(H37&gt;0,"In progress","Not started"))),""),"")</f>
        <v/>
      </c>
      <c r="J37" s="68" t="str">
        <f t="shared" si="3"/>
        <v/>
      </c>
      <c r="K37" s="68" t="str">
        <f t="shared" si="4"/>
        <v/>
      </c>
      <c r="L37" s="69"/>
      <c r="M37" s="70"/>
      <c r="N37" s="69"/>
      <c r="O37" s="69"/>
      <c r="P37" s="69"/>
      <c r="Q37" s="69"/>
      <c r="R37" s="69"/>
      <c r="S37" s="71"/>
      <c r="T37" s="70"/>
      <c r="U37" s="69"/>
      <c r="V37" s="69"/>
      <c r="W37" s="69"/>
      <c r="X37" s="69"/>
      <c r="Y37" s="69"/>
      <c r="Z37" s="71"/>
      <c r="AA37" s="70"/>
      <c r="AB37" s="69"/>
      <c r="AC37" s="69"/>
      <c r="AD37" s="69"/>
      <c r="AE37" s="69"/>
      <c r="AF37" s="69"/>
      <c r="AG37" s="71"/>
      <c r="AH37" s="70"/>
      <c r="AI37" s="69"/>
      <c r="AJ37" s="69"/>
      <c r="AK37" s="69"/>
      <c r="AL37" s="69"/>
      <c r="AM37" s="69"/>
      <c r="AN37" s="71"/>
      <c r="AO37" s="70"/>
      <c r="AP37" s="69"/>
      <c r="AQ37" s="69"/>
      <c r="AR37" s="69"/>
      <c r="AS37" s="69"/>
      <c r="AT37" s="69"/>
      <c r="AU37" s="71"/>
    </row>
    <row r="38" spans="1:47" s="5" customFormat="1" ht="20" customHeight="1" thickTop="1" thickBot="1" x14ac:dyDescent="0.4">
      <c r="A38" s="48"/>
      <c r="B38" s="72"/>
      <c r="C38" s="73"/>
      <c r="D38" s="73"/>
      <c r="E38" s="74"/>
      <c r="F38" s="75"/>
      <c r="G38" s="76"/>
      <c r="H38" s="77"/>
      <c r="I38" s="67"/>
      <c r="J38" s="68" t="str">
        <f t="shared" si="3"/>
        <v/>
      </c>
      <c r="K38" s="68" t="str">
        <f t="shared" si="4"/>
        <v/>
      </c>
      <c r="L38" s="78"/>
      <c r="M38" s="79"/>
      <c r="N38" s="78"/>
      <c r="O38" s="78"/>
      <c r="P38" s="78"/>
      <c r="Q38" s="78"/>
      <c r="R38" s="78"/>
      <c r="S38" s="80"/>
      <c r="T38" s="79"/>
      <c r="U38" s="78"/>
      <c r="V38" s="78"/>
      <c r="W38" s="78"/>
      <c r="X38" s="78"/>
      <c r="Y38" s="78"/>
      <c r="Z38" s="80"/>
      <c r="AA38" s="79"/>
      <c r="AB38" s="78"/>
      <c r="AC38" s="78"/>
      <c r="AD38" s="78"/>
      <c r="AE38" s="78"/>
      <c r="AF38" s="78"/>
      <c r="AG38" s="80"/>
      <c r="AH38" s="79"/>
      <c r="AI38" s="78"/>
      <c r="AJ38" s="78"/>
      <c r="AK38" s="78"/>
      <c r="AL38" s="78"/>
      <c r="AM38" s="78"/>
      <c r="AN38" s="80"/>
      <c r="AO38" s="79"/>
      <c r="AP38" s="78"/>
      <c r="AQ38" s="78"/>
      <c r="AR38" s="78"/>
      <c r="AS38" s="78"/>
      <c r="AT38" s="78"/>
      <c r="AU38" s="80"/>
    </row>
    <row r="39" spans="1:47" s="5" customFormat="1" ht="20" customHeight="1" thickTop="1" thickBot="1" x14ac:dyDescent="0.4">
      <c r="A39" s="48"/>
      <c r="B39" s="49"/>
      <c r="C39" s="50"/>
      <c r="D39" s="51"/>
      <c r="E39" s="52"/>
      <c r="F39" s="53"/>
      <c r="G39" s="54"/>
      <c r="H39" s="55"/>
      <c r="I39" s="56" t="str">
        <f>IFERROR(IF(ANALYSISTABS,IF(B39="","",IF(H39=1,"Completed",IF(H39&gt;0,"In progress","Not started"))),""),"")</f>
        <v/>
      </c>
      <c r="J39" s="57" t="str">
        <f t="shared" si="3"/>
        <v/>
      </c>
      <c r="K39" s="57" t="str">
        <f t="shared" si="4"/>
        <v/>
      </c>
      <c r="L39" s="58"/>
      <c r="M39" s="59"/>
      <c r="N39" s="58"/>
      <c r="O39" s="58"/>
      <c r="P39" s="58"/>
      <c r="Q39" s="58"/>
      <c r="R39" s="58"/>
      <c r="S39" s="60"/>
      <c r="T39" s="59"/>
      <c r="U39" s="58"/>
      <c r="V39" s="58"/>
      <c r="W39" s="58"/>
      <c r="X39" s="58"/>
      <c r="Y39" s="58"/>
      <c r="Z39" s="60"/>
      <c r="AA39" s="59"/>
      <c r="AB39" s="58"/>
      <c r="AC39" s="58"/>
      <c r="AD39" s="58"/>
      <c r="AE39" s="58"/>
      <c r="AF39" s="58"/>
      <c r="AG39" s="60"/>
      <c r="AH39" s="59"/>
      <c r="AI39" s="58"/>
      <c r="AJ39" s="58"/>
      <c r="AK39" s="58"/>
      <c r="AL39" s="58"/>
      <c r="AM39" s="58"/>
      <c r="AN39" s="60"/>
      <c r="AO39" s="59"/>
      <c r="AP39" s="58"/>
      <c r="AQ39" s="58"/>
      <c r="AR39" s="58"/>
      <c r="AS39" s="58"/>
      <c r="AT39" s="58"/>
      <c r="AU39" s="60"/>
    </row>
    <row r="40" spans="1:47" s="5" customFormat="1" ht="20" customHeight="1" thickTop="1" thickBot="1" x14ac:dyDescent="0.4">
      <c r="A40" s="48"/>
      <c r="B40" s="72"/>
      <c r="C40" s="73"/>
      <c r="D40" s="73"/>
      <c r="E40" s="74"/>
      <c r="F40" s="75"/>
      <c r="G40" s="76"/>
      <c r="H40" s="77"/>
      <c r="I40" s="67" t="str">
        <f>IFERROR(IF(ANALYSISTABS,IF(B40="","",IF(H40=1,"Completed",IF(H40&gt;0,"In progress","Not started"))),""),"")</f>
        <v/>
      </c>
      <c r="J40" s="68" t="str">
        <f t="shared" si="3"/>
        <v/>
      </c>
      <c r="K40" s="68" t="str">
        <f t="shared" si="4"/>
        <v/>
      </c>
      <c r="L40" s="78"/>
      <c r="M40" s="79"/>
      <c r="N40" s="78"/>
      <c r="O40" s="78"/>
      <c r="P40" s="78"/>
      <c r="Q40" s="78"/>
      <c r="R40" s="78"/>
      <c r="S40" s="80"/>
      <c r="T40" s="79"/>
      <c r="U40" s="78"/>
      <c r="V40" s="78"/>
      <c r="W40" s="78"/>
      <c r="X40" s="78"/>
      <c r="Y40" s="78"/>
      <c r="Z40" s="80"/>
      <c r="AA40" s="79"/>
      <c r="AB40" s="78"/>
      <c r="AC40" s="78"/>
      <c r="AD40" s="78"/>
      <c r="AE40" s="78"/>
      <c r="AF40" s="78"/>
      <c r="AG40" s="80"/>
      <c r="AH40" s="79"/>
      <c r="AI40" s="78"/>
      <c r="AJ40" s="78"/>
      <c r="AK40" s="78"/>
      <c r="AL40" s="78"/>
      <c r="AM40" s="78"/>
      <c r="AN40" s="80"/>
      <c r="AO40" s="79"/>
      <c r="AP40" s="78"/>
      <c r="AQ40" s="78"/>
      <c r="AR40" s="78"/>
      <c r="AS40" s="78"/>
      <c r="AT40" s="78"/>
      <c r="AU40" s="80"/>
    </row>
    <row r="41" spans="1:47" s="5" customFormat="1" ht="20" customHeight="1" thickTop="1" thickBot="1" x14ac:dyDescent="0.4">
      <c r="A41" s="48"/>
      <c r="B41" s="61"/>
      <c r="C41" s="62"/>
      <c r="D41" s="62"/>
      <c r="E41" s="63"/>
      <c r="F41" s="64"/>
      <c r="G41" s="65"/>
      <c r="H41" s="66"/>
      <c r="I41" s="67" t="str">
        <f>IFERROR(IF(ANALYSISTABS,IF(B41="","",IF(H41=1,"Completed",IF(H41&gt;0,"In progress","Not started"))),""),"")</f>
        <v/>
      </c>
      <c r="J41" s="68" t="str">
        <f t="shared" si="3"/>
        <v/>
      </c>
      <c r="K41" s="68" t="str">
        <f t="shared" si="4"/>
        <v/>
      </c>
      <c r="L41" s="69"/>
      <c r="M41" s="70"/>
      <c r="N41" s="69"/>
      <c r="O41" s="69"/>
      <c r="P41" s="69"/>
      <c r="Q41" s="69"/>
      <c r="R41" s="69"/>
      <c r="S41" s="71"/>
      <c r="T41" s="70"/>
      <c r="U41" s="69"/>
      <c r="V41" s="69"/>
      <c r="W41" s="69"/>
      <c r="X41" s="69"/>
      <c r="Y41" s="69"/>
      <c r="Z41" s="71"/>
      <c r="AA41" s="70"/>
      <c r="AB41" s="69"/>
      <c r="AC41" s="69"/>
      <c r="AD41" s="69"/>
      <c r="AE41" s="69"/>
      <c r="AF41" s="69"/>
      <c r="AG41" s="71"/>
      <c r="AH41" s="70"/>
      <c r="AI41" s="69"/>
      <c r="AJ41" s="69"/>
      <c r="AK41" s="69"/>
      <c r="AL41" s="69"/>
      <c r="AM41" s="69"/>
      <c r="AN41" s="71"/>
      <c r="AO41" s="70"/>
      <c r="AP41" s="69"/>
      <c r="AQ41" s="69"/>
      <c r="AR41" s="69"/>
      <c r="AS41" s="69"/>
      <c r="AT41" s="69"/>
      <c r="AU41" s="71"/>
    </row>
    <row r="42" spans="1:47" s="5" customFormat="1" ht="20" customHeight="1" thickTop="1" thickBot="1" x14ac:dyDescent="0.4">
      <c r="A42" s="48"/>
      <c r="B42" s="72"/>
      <c r="C42" s="73"/>
      <c r="D42" s="73"/>
      <c r="E42" s="74"/>
      <c r="F42" s="75"/>
      <c r="G42" s="76"/>
      <c r="H42" s="77"/>
      <c r="I42" s="67" t="str">
        <f>IFERROR(IF(ANALYSISTABS,IF(B42="","",IF(H42=1,"Completed",IF(H42&gt;0,"In progress","Not started"))),""),"")</f>
        <v/>
      </c>
      <c r="J42" s="68" t="str">
        <f t="shared" si="3"/>
        <v/>
      </c>
      <c r="K42" s="68" t="str">
        <f t="shared" si="4"/>
        <v/>
      </c>
      <c r="L42" s="78"/>
      <c r="M42" s="79"/>
      <c r="N42" s="78"/>
      <c r="O42" s="78"/>
      <c r="P42" s="78"/>
      <c r="Q42" s="78"/>
      <c r="R42" s="78"/>
      <c r="S42" s="80"/>
      <c r="T42" s="79"/>
      <c r="U42" s="78"/>
      <c r="V42" s="78"/>
      <c r="W42" s="78"/>
      <c r="X42" s="78"/>
      <c r="Y42" s="78"/>
      <c r="Z42" s="80"/>
      <c r="AA42" s="79"/>
      <c r="AB42" s="78"/>
      <c r="AC42" s="78"/>
      <c r="AD42" s="78"/>
      <c r="AE42" s="78"/>
      <c r="AF42" s="78"/>
      <c r="AG42" s="80"/>
      <c r="AH42" s="79"/>
      <c r="AI42" s="78"/>
      <c r="AJ42" s="78"/>
      <c r="AK42" s="78"/>
      <c r="AL42" s="78"/>
      <c r="AM42" s="78"/>
      <c r="AN42" s="80"/>
      <c r="AO42" s="79"/>
      <c r="AP42" s="78"/>
      <c r="AQ42" s="78"/>
      <c r="AR42" s="78"/>
      <c r="AS42" s="78"/>
      <c r="AT42" s="78"/>
      <c r="AU42" s="80"/>
    </row>
    <row r="43" spans="1:47" s="5" customFormat="1" ht="20" customHeight="1" thickTop="1" x14ac:dyDescent="0.35">
      <c r="A43" s="48"/>
      <c r="B43" s="81"/>
      <c r="C43" s="82"/>
      <c r="D43" s="82"/>
      <c r="E43" s="83"/>
      <c r="F43" s="84"/>
      <c r="G43" s="85"/>
      <c r="H43" s="86"/>
      <c r="I43" s="87" t="str">
        <f>IFERROR(IF(ANALYSISTABS,IF(B43="","",IF(H43=1,"Completed",IF(H43&gt;0,"In progress","Not started"))),""),"")</f>
        <v/>
      </c>
      <c r="J43" s="88" t="str">
        <f t="shared" si="3"/>
        <v/>
      </c>
      <c r="K43" s="88" t="str">
        <f t="shared" si="4"/>
        <v/>
      </c>
      <c r="L43" s="89"/>
      <c r="M43" s="90"/>
      <c r="N43" s="89"/>
      <c r="O43" s="89"/>
      <c r="P43" s="89"/>
      <c r="Q43" s="89"/>
      <c r="R43" s="89"/>
      <c r="S43" s="91"/>
      <c r="T43" s="90"/>
      <c r="U43" s="89"/>
      <c r="V43" s="89"/>
      <c r="W43" s="89"/>
      <c r="X43" s="89"/>
      <c r="Y43" s="89"/>
      <c r="Z43" s="91"/>
      <c r="AA43" s="90"/>
      <c r="AB43" s="89"/>
      <c r="AC43" s="89"/>
      <c r="AD43" s="89"/>
      <c r="AE43" s="89"/>
      <c r="AF43" s="89"/>
      <c r="AG43" s="91"/>
      <c r="AH43" s="90"/>
      <c r="AI43" s="89"/>
      <c r="AJ43" s="89"/>
      <c r="AK43" s="89"/>
      <c r="AL43" s="89"/>
      <c r="AM43" s="89"/>
      <c r="AN43" s="91"/>
      <c r="AO43" s="90"/>
      <c r="AP43" s="89"/>
      <c r="AQ43" s="89"/>
      <c r="AR43" s="89"/>
      <c r="AS43" s="89"/>
      <c r="AT43" s="89"/>
      <c r="AU43" s="91"/>
    </row>
    <row r="44" spans="1:47" s="5" customFormat="1" ht="20" customHeight="1" x14ac:dyDescent="0.35">
      <c r="A44"/>
      <c r="G44" s="92"/>
      <c r="H44" s="93"/>
      <c r="I44" s="93"/>
      <c r="J44" s="93"/>
      <c r="K44" s="93"/>
    </row>
    <row r="45" spans="1:47" s="5" customFormat="1" ht="35" customHeight="1" x14ac:dyDescent="0.35">
      <c r="A45"/>
      <c r="G45" s="94"/>
      <c r="H45" s="93"/>
      <c r="I45" s="93"/>
      <c r="J45" s="93"/>
      <c r="K45" s="93"/>
    </row>
    <row r="46" spans="1:47" s="5" customFormat="1" ht="20" customHeight="1" x14ac:dyDescent="0.35">
      <c r="A46"/>
      <c r="B46" s="95"/>
      <c r="C46" s="95"/>
      <c r="D46" s="95"/>
      <c r="E46" s="95"/>
      <c r="F46" s="95"/>
      <c r="G46" s="96"/>
      <c r="H46" s="97"/>
      <c r="I46" s="97"/>
      <c r="J46" s="97"/>
      <c r="K46" s="97"/>
      <c r="L46" s="95"/>
      <c r="M46" s="95"/>
      <c r="N46" s="95"/>
      <c r="O46" s="95"/>
      <c r="P46" s="95"/>
      <c r="Q46" s="95"/>
      <c r="R46" s="95"/>
      <c r="S46" s="95"/>
      <c r="T46" s="95"/>
      <c r="U46" s="95"/>
      <c r="V46" s="95"/>
      <c r="W46" s="95"/>
      <c r="X46" s="95"/>
      <c r="Y46" s="95"/>
      <c r="Z46" s="95"/>
      <c r="AA46" s="95"/>
      <c r="AB46" s="95"/>
      <c r="AC46" s="95"/>
      <c r="AD46" s="95"/>
      <c r="AE46" s="95"/>
      <c r="AF46" s="95"/>
      <c r="AG46" s="95"/>
      <c r="AH46" s="95"/>
      <c r="AI46" s="95"/>
      <c r="AJ46" s="95"/>
      <c r="AK46" s="95"/>
      <c r="AL46" s="95"/>
      <c r="AM46" s="95"/>
      <c r="AN46" s="95"/>
      <c r="AO46" s="95"/>
      <c r="AP46" s="95"/>
      <c r="AQ46" s="95"/>
      <c r="AR46" s="95"/>
      <c r="AS46" s="95"/>
      <c r="AT46" s="95"/>
      <c r="AU46" s="95"/>
    </row>
    <row r="47" spans="1:47" s="5" customFormat="1" ht="20" customHeight="1" x14ac:dyDescent="0.35">
      <c r="A47"/>
      <c r="B47" s="95"/>
      <c r="C47" s="95"/>
      <c r="D47" s="95"/>
      <c r="E47" s="95"/>
      <c r="F47" s="95"/>
      <c r="G47" s="96"/>
      <c r="H47" s="97"/>
      <c r="I47" s="97"/>
      <c r="J47" s="97"/>
      <c r="K47" s="97"/>
      <c r="L47" s="95"/>
      <c r="M47" s="95"/>
      <c r="N47" s="95"/>
      <c r="O47" s="95"/>
      <c r="P47" s="95"/>
      <c r="Q47" s="95"/>
      <c r="R47" s="95"/>
      <c r="S47" s="95"/>
      <c r="T47" s="95"/>
      <c r="U47" s="95"/>
      <c r="V47" s="95"/>
      <c r="W47" s="95"/>
      <c r="X47" s="95"/>
      <c r="Y47" s="95"/>
      <c r="Z47" s="95"/>
      <c r="AA47" s="95"/>
      <c r="AB47" s="95"/>
      <c r="AC47" s="95"/>
      <c r="AD47" s="95"/>
      <c r="AE47" s="95"/>
      <c r="AF47" s="95"/>
      <c r="AG47" s="95"/>
      <c r="AH47" s="95"/>
      <c r="AI47" s="95"/>
      <c r="AJ47" s="95"/>
      <c r="AK47" s="95"/>
      <c r="AL47" s="95"/>
      <c r="AM47" s="95"/>
      <c r="AN47" s="95"/>
      <c r="AO47" s="95"/>
      <c r="AP47" s="95"/>
      <c r="AQ47" s="95"/>
      <c r="AR47" s="95"/>
      <c r="AS47" s="95"/>
      <c r="AT47" s="95"/>
      <c r="AU47" s="95"/>
    </row>
    <row r="48" spans="1:47" s="5" customFormat="1" ht="20" customHeight="1" x14ac:dyDescent="0.35">
      <c r="A48"/>
      <c r="G48" s="94"/>
      <c r="H48" s="93"/>
      <c r="I48" s="93"/>
      <c r="J48" s="93"/>
      <c r="K48" s="93"/>
    </row>
    <row r="49" spans="1:11" s="5" customFormat="1" ht="20" customHeight="1" x14ac:dyDescent="0.35">
      <c r="A49"/>
      <c r="G49" s="94"/>
      <c r="H49" s="93"/>
      <c r="I49" s="93"/>
      <c r="J49" s="93"/>
      <c r="K49" s="93"/>
    </row>
    <row r="50" spans="1:11" s="5" customFormat="1" ht="20" hidden="1" customHeight="1" x14ac:dyDescent="0.35">
      <c r="A50"/>
      <c r="G50" s="94"/>
      <c r="H50" s="93"/>
      <c r="I50" s="93"/>
      <c r="J50" s="93"/>
      <c r="K50" s="93"/>
    </row>
    <row r="51" spans="1:11" ht="20" hidden="1" customHeight="1" x14ac:dyDescent="0.35">
      <c r="G51" s="28"/>
    </row>
    <row r="52" spans="1:11" ht="20" hidden="1" customHeight="1" x14ac:dyDescent="0.35">
      <c r="G52" s="28"/>
    </row>
    <row r="53" spans="1:11" ht="20" hidden="1" customHeight="1" x14ac:dyDescent="0.35">
      <c r="G53" s="28"/>
    </row>
    <row r="54" spans="1:11" ht="20" hidden="1" customHeight="1" x14ac:dyDescent="0.35">
      <c r="G54" s="28"/>
    </row>
    <row r="55" spans="1:11" ht="20" hidden="1" customHeight="1" x14ac:dyDescent="0.35">
      <c r="G55" s="28"/>
    </row>
    <row r="56" spans="1:11" ht="20" hidden="1" customHeight="1" x14ac:dyDescent="0.35">
      <c r="G56" s="28"/>
    </row>
    <row r="57" spans="1:11" ht="20" hidden="1" customHeight="1" x14ac:dyDescent="0.35">
      <c r="G57" s="28"/>
    </row>
    <row r="58" spans="1:11" ht="20" hidden="1" customHeight="1" x14ac:dyDescent="0.35">
      <c r="G58" s="28"/>
    </row>
    <row r="59" spans="1:11" ht="20" hidden="1" customHeight="1" x14ac:dyDescent="0.35">
      <c r="G59" s="28"/>
    </row>
    <row r="60" spans="1:11" ht="20" hidden="1" customHeight="1" x14ac:dyDescent="0.35">
      <c r="G60" s="28"/>
    </row>
    <row r="61" spans="1:11" ht="20" hidden="1" customHeight="1" x14ac:dyDescent="0.35">
      <c r="G61" s="28"/>
    </row>
    <row r="62" spans="1:11" ht="20" hidden="1" customHeight="1" x14ac:dyDescent="0.35">
      <c r="G62" s="28"/>
    </row>
    <row r="63" spans="1:11" ht="20" hidden="1" customHeight="1" x14ac:dyDescent="0.35">
      <c r="G63" s="28"/>
    </row>
    <row r="64" spans="1:11" ht="20" hidden="1" customHeight="1" x14ac:dyDescent="0.35">
      <c r="G64" s="28"/>
    </row>
    <row r="65" spans="7:7" ht="20" hidden="1" customHeight="1" x14ac:dyDescent="0.35">
      <c r="G65" s="28"/>
    </row>
    <row r="66" spans="7:7" ht="20" hidden="1" customHeight="1" x14ac:dyDescent="0.35">
      <c r="G66" s="28"/>
    </row>
    <row r="67" spans="7:7" ht="20" hidden="1" customHeight="1" x14ac:dyDescent="0.35">
      <c r="G67" s="28"/>
    </row>
    <row r="68" spans="7:7" ht="20" hidden="1" customHeight="1" x14ac:dyDescent="0.35">
      <c r="G68" s="28"/>
    </row>
    <row r="69" spans="7:7" ht="20" hidden="1" customHeight="1" x14ac:dyDescent="0.35">
      <c r="G69" s="28"/>
    </row>
    <row r="70" spans="7:7" ht="20" hidden="1" customHeight="1" x14ac:dyDescent="0.35">
      <c r="G70" s="28"/>
    </row>
    <row r="71" spans="7:7" ht="20" hidden="1" customHeight="1" x14ac:dyDescent="0.35">
      <c r="G71" s="28"/>
    </row>
    <row r="72" spans="7:7" ht="20" hidden="1" customHeight="1" x14ac:dyDescent="0.35">
      <c r="G72" s="28"/>
    </row>
    <row r="73" spans="7:7" ht="20" hidden="1" customHeight="1" x14ac:dyDescent="0.35">
      <c r="G73" s="28"/>
    </row>
    <row r="74" spans="7:7" ht="20" hidden="1" customHeight="1" x14ac:dyDescent="0.35">
      <c r="G74" s="28"/>
    </row>
    <row r="75" spans="7:7" ht="20" hidden="1" customHeight="1" x14ac:dyDescent="0.35">
      <c r="G75" s="28"/>
    </row>
    <row r="76" spans="7:7" ht="20" hidden="1" customHeight="1" x14ac:dyDescent="0.35">
      <c r="G76" s="28"/>
    </row>
    <row r="77" spans="7:7" ht="20" hidden="1" customHeight="1" x14ac:dyDescent="0.35">
      <c r="G77" s="28"/>
    </row>
    <row r="78" spans="7:7" ht="20" hidden="1" customHeight="1" x14ac:dyDescent="0.35">
      <c r="G78" s="28"/>
    </row>
    <row r="79" spans="7:7" ht="20" hidden="1" customHeight="1" x14ac:dyDescent="0.35">
      <c r="G79" s="28"/>
    </row>
    <row r="80" spans="7:7" ht="20" hidden="1" customHeight="1" x14ac:dyDescent="0.35">
      <c r="G80" s="28"/>
    </row>
    <row r="81" spans="7:7" ht="20" hidden="1" customHeight="1" x14ac:dyDescent="0.35">
      <c r="G81" s="28"/>
    </row>
    <row r="82" spans="7:7" ht="20" hidden="1" customHeight="1" x14ac:dyDescent="0.35">
      <c r="G82" s="28"/>
    </row>
    <row r="83" spans="7:7" ht="20" hidden="1" customHeight="1" x14ac:dyDescent="0.35">
      <c r="G83" s="28"/>
    </row>
    <row r="84" spans="7:7" ht="20" hidden="1" customHeight="1" x14ac:dyDescent="0.35">
      <c r="G84" s="28"/>
    </row>
    <row r="85" spans="7:7" ht="20" hidden="1" customHeight="1" x14ac:dyDescent="0.35">
      <c r="G85" s="28"/>
    </row>
    <row r="86" spans="7:7" ht="20" hidden="1" customHeight="1" x14ac:dyDescent="0.35">
      <c r="G86" s="28"/>
    </row>
    <row r="87" spans="7:7" ht="20" hidden="1" customHeight="1" x14ac:dyDescent="0.35">
      <c r="G87" s="28"/>
    </row>
    <row r="88" spans="7:7" ht="20" hidden="1" customHeight="1" x14ac:dyDescent="0.35">
      <c r="G88" s="28"/>
    </row>
    <row r="89" spans="7:7" ht="20" hidden="1" customHeight="1" x14ac:dyDescent="0.35">
      <c r="G89" s="28"/>
    </row>
    <row r="90" spans="7:7" ht="20" hidden="1" customHeight="1" x14ac:dyDescent="0.35">
      <c r="G90" s="28"/>
    </row>
    <row r="91" spans="7:7" ht="20" hidden="1" customHeight="1" x14ac:dyDescent="0.35">
      <c r="G91" s="28"/>
    </row>
    <row r="92" spans="7:7" ht="20" hidden="1" customHeight="1" x14ac:dyDescent="0.35">
      <c r="G92" s="28"/>
    </row>
    <row r="93" spans="7:7" ht="20" hidden="1" customHeight="1" x14ac:dyDescent="0.35">
      <c r="G93" s="28"/>
    </row>
    <row r="94" spans="7:7" ht="20" hidden="1" customHeight="1" x14ac:dyDescent="0.35">
      <c r="G94" s="28"/>
    </row>
    <row r="95" spans="7:7" ht="20" hidden="1" customHeight="1" x14ac:dyDescent="0.35">
      <c r="G95" s="28"/>
    </row>
    <row r="96" spans="7:7" ht="20" hidden="1" customHeight="1" x14ac:dyDescent="0.35">
      <c r="G96" s="28"/>
    </row>
    <row r="97" spans="7:7" ht="20" hidden="1" customHeight="1" x14ac:dyDescent="0.35">
      <c r="G97" s="28"/>
    </row>
    <row r="98" spans="7:7" ht="20" hidden="1" customHeight="1" x14ac:dyDescent="0.35">
      <c r="G98" s="28"/>
    </row>
    <row r="99" spans="7:7" ht="20" hidden="1" customHeight="1" x14ac:dyDescent="0.35">
      <c r="G99" s="28"/>
    </row>
    <row r="100" spans="7:7" ht="20" hidden="1" customHeight="1" x14ac:dyDescent="0.35">
      <c r="G100" s="28"/>
    </row>
    <row r="101" spans="7:7" ht="20" hidden="1" customHeight="1" x14ac:dyDescent="0.35">
      <c r="G101" s="28"/>
    </row>
    <row r="102" spans="7:7" ht="20" hidden="1" customHeight="1" x14ac:dyDescent="0.35">
      <c r="G102" s="28"/>
    </row>
    <row r="103" spans="7:7" ht="20" customHeight="1" x14ac:dyDescent="0.35"/>
    <row r="104" spans="7:7" ht="20" customHeight="1" x14ac:dyDescent="0.35"/>
    <row r="105" spans="7:7" ht="20" customHeight="1" x14ac:dyDescent="0.35"/>
    <row r="106" spans="7:7" ht="20" customHeight="1" x14ac:dyDescent="0.35"/>
    <row r="107" spans="7:7" ht="20" customHeight="1" x14ac:dyDescent="0.35"/>
    <row r="108" spans="7:7" ht="20" customHeight="1" x14ac:dyDescent="0.35"/>
    <row r="109" spans="7:7" ht="20" customHeight="1" x14ac:dyDescent="0.35"/>
    <row r="110" spans="7:7" ht="20" customHeight="1" x14ac:dyDescent="0.35"/>
    <row r="111" spans="7:7" ht="20" customHeight="1" x14ac:dyDescent="0.35"/>
    <row r="112" spans="7:7" ht="20" customHeight="1" x14ac:dyDescent="0.35"/>
    <row r="113" customFormat="1" ht="20" customHeight="1" x14ac:dyDescent="0.35"/>
    <row r="114" customFormat="1" ht="20" customHeight="1" x14ac:dyDescent="0.35"/>
    <row r="115" customFormat="1" ht="20" customHeight="1" x14ac:dyDescent="0.35"/>
    <row r="116" customFormat="1" ht="20" customHeight="1" x14ac:dyDescent="0.35"/>
    <row r="117" customFormat="1" ht="20" customHeight="1" x14ac:dyDescent="0.35"/>
  </sheetData>
  <sheetProtection algorithmName="SHA-512" hashValue="RgWDvBhFvzZfBH/3/hIhsv1ikfT0t5jOdE5cei+EGauvJdSmaWKgYr0U7VvN8ZyyuY05jw4rsqlm+OVFkntB8Q==" saltValue="4lAMCQ6rpMHNnIXJEK72vQ==" spinCount="100000" sheet="1" objects="1" scenarios="1"/>
  <mergeCells count="29">
    <mergeCell ref="B2:B4"/>
    <mergeCell ref="C2:K2"/>
    <mergeCell ref="M2:S2"/>
    <mergeCell ref="T2:Z2"/>
    <mergeCell ref="AA2:AG2"/>
    <mergeCell ref="AO2:AQ4"/>
    <mergeCell ref="AR2:AT4"/>
    <mergeCell ref="C3:K3"/>
    <mergeCell ref="M3:S4"/>
    <mergeCell ref="T3:Z4"/>
    <mergeCell ref="AA3:AG4"/>
    <mergeCell ref="AH3:AN4"/>
    <mergeCell ref="C4:K4"/>
    <mergeCell ref="AH2:AN2"/>
    <mergeCell ref="AO11:AU11"/>
    <mergeCell ref="B6:B9"/>
    <mergeCell ref="D6:F6"/>
    <mergeCell ref="H6:I6"/>
    <mergeCell ref="M6:S9"/>
    <mergeCell ref="T6:AN9"/>
    <mergeCell ref="D7:F7"/>
    <mergeCell ref="H7:I7"/>
    <mergeCell ref="H8:I8"/>
    <mergeCell ref="H9:I9"/>
    <mergeCell ref="B11:K12"/>
    <mergeCell ref="M11:S11"/>
    <mergeCell ref="T11:Z11"/>
    <mergeCell ref="AA11:AG11"/>
    <mergeCell ref="AH11:AN11"/>
  </mergeCells>
  <conditionalFormatting sqref="H14:H43">
    <cfRule type="dataBar" priority="4">
      <dataBar>
        <cfvo type="num" val="0"/>
        <cfvo type="num" val="1"/>
        <color rgb="FF00A0C8"/>
      </dataBar>
      <extLst>
        <ext xmlns:x14="http://schemas.microsoft.com/office/spreadsheetml/2009/9/main" uri="{B025F937-C7B1-47D3-B67F-A62EFF666E3E}">
          <x14:id>{98712586-4C78-4ABC-ADC1-76F7BED89BE2}</x14:id>
        </ext>
      </extLst>
    </cfRule>
  </conditionalFormatting>
  <conditionalFormatting sqref="H9:I9">
    <cfRule type="cellIs" dxfId="7" priority="7" operator="equal">
      <formula>"High"</formula>
    </cfRule>
    <cfRule type="cellIs" dxfId="6" priority="8" operator="equal">
      <formula>"Medium"</formula>
    </cfRule>
    <cfRule type="cellIs" dxfId="5" priority="9" operator="equal">
      <formula>"Low"</formula>
    </cfRule>
  </conditionalFormatting>
  <conditionalFormatting sqref="I14:I43">
    <cfRule type="cellIs" dxfId="4" priority="1" stopIfTrue="1" operator="equal">
      <formula>"Completed"</formula>
    </cfRule>
    <cfRule type="cellIs" dxfId="3" priority="2" stopIfTrue="1" operator="equal">
      <formula>"In Progress"</formula>
    </cfRule>
    <cfRule type="cellIs" dxfId="2" priority="3" operator="equal">
      <formula>"Not Started"</formula>
    </cfRule>
  </conditionalFormatting>
  <conditionalFormatting sqref="M15:AU43">
    <cfRule type="expression" dxfId="1" priority="5" stopIfTrue="1">
      <formula>AND(ANALYSISTABS,$C15&lt;&gt;"",$H15&gt;0,$J15&lt;&gt;"",M$13&gt;=$J15,M$13&lt;=$J15+($K15-$J15)*$H15)</formula>
    </cfRule>
    <cfRule type="expression" dxfId="0" priority="6">
      <formula>AND(ANALYSISTABS,$C15&lt;&gt;"",$J15&lt;&gt;"",M$13&gt;=$J15,M$13&lt;=$K15)</formula>
    </cfRule>
  </conditionalFormatting>
  <dataValidations count="2">
    <dataValidation type="decimal" allowBlank="1" showInputMessage="1" showErrorMessage="1" sqref="H15:H43" xr:uid="{CCA26C45-BA6A-4736-8130-A57B2E3C42C6}">
      <formula1>0</formula1>
      <formula2>1</formula2>
    </dataValidation>
    <dataValidation type="list" allowBlank="1" showInputMessage="1" showErrorMessage="1" sqref="H9" xr:uid="{5CB908BD-02A8-47E1-B801-1072BDFE9303}">
      <formula1>"High,Medium,Low"</formula1>
    </dataValidation>
  </dataValidations>
  <printOptions horizontalCentered="1"/>
  <pageMargins left="0.7" right="0.7" top="0.75" bottom="0.75" header="0.3" footer="0.3"/>
  <pageSetup scale="41" orientation="landscape" r:id="rId1"/>
  <drawing r:id="rId2"/>
  <extLst>
    <ext xmlns:x14="http://schemas.microsoft.com/office/spreadsheetml/2009/9/main" uri="{78C0D931-6437-407d-A8EE-F0AAD7539E65}">
      <x14:conditionalFormattings>
        <x14:conditionalFormatting xmlns:xm="http://schemas.microsoft.com/office/excel/2006/main">
          <x14:cfRule type="dataBar" id="{98712586-4C78-4ABC-ADC1-76F7BED89BE2}">
            <x14:dataBar minLength="0" maxLength="100">
              <x14:cfvo type="num">
                <xm:f>0</xm:f>
              </x14:cfvo>
              <x14:cfvo type="num">
                <xm:f>1</xm:f>
              </x14:cfvo>
              <x14:negativeFillColor rgb="FFFF0000"/>
              <x14:axisColor rgb="FF000000"/>
            </x14:dataBar>
          </x14:cfRule>
          <xm:sqref>H14:H43</xm:sqref>
        </x14:conditionalFormatting>
      </x14:conditionalFormatting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37EB81-98D6-439E-85AC-3439304BC883}">
  <sheetPr codeName="Sheet2"/>
  <dimension ref="B2:C57"/>
  <sheetViews>
    <sheetView showGridLines="0" showRowColHeaders="0" workbookViewId="0"/>
  </sheetViews>
  <sheetFormatPr defaultRowHeight="14.5" x14ac:dyDescent="0.35"/>
  <cols>
    <col min="1" max="1" width="4.6328125" style="98" customWidth="1"/>
    <col min="2" max="2" width="30.6328125" style="98" customWidth="1"/>
    <col min="3" max="3" width="60.6328125" style="98" customWidth="1"/>
    <col min="4" max="16384" width="8.7265625" style="98"/>
  </cols>
  <sheetData>
    <row r="2" spans="2:3" ht="23.5" x14ac:dyDescent="0.55000000000000004">
      <c r="B2" s="99" t="s">
        <v>99</v>
      </c>
    </row>
    <row r="4" spans="2:3" x14ac:dyDescent="0.35">
      <c r="B4" s="101" t="s">
        <v>100</v>
      </c>
      <c r="C4" s="101" t="s">
        <v>101</v>
      </c>
    </row>
    <row r="5" spans="2:3" x14ac:dyDescent="0.35">
      <c r="B5" s="100" t="s">
        <v>8</v>
      </c>
      <c r="C5" s="102" t="s">
        <v>102</v>
      </c>
    </row>
    <row r="6" spans="2:3" x14ac:dyDescent="0.35">
      <c r="B6" s="100" t="s">
        <v>15</v>
      </c>
      <c r="C6" s="103" t="s">
        <v>103</v>
      </c>
    </row>
    <row r="7" spans="2:3" x14ac:dyDescent="0.35">
      <c r="B7" s="100" t="s">
        <v>21</v>
      </c>
      <c r="C7" s="102" t="s">
        <v>104</v>
      </c>
    </row>
    <row r="8" spans="2:3" x14ac:dyDescent="0.35">
      <c r="B8" s="100" t="s">
        <v>10</v>
      </c>
      <c r="C8" s="103" t="s">
        <v>105</v>
      </c>
    </row>
    <row r="9" spans="2:3" x14ac:dyDescent="0.35">
      <c r="B9" s="100" t="s">
        <v>12</v>
      </c>
      <c r="C9" s="102" t="s">
        <v>106</v>
      </c>
    </row>
    <row r="10" spans="2:3" x14ac:dyDescent="0.35">
      <c r="B10" s="100" t="s">
        <v>19</v>
      </c>
      <c r="C10" s="103" t="s">
        <v>106</v>
      </c>
    </row>
    <row r="11" spans="2:3" x14ac:dyDescent="0.35">
      <c r="B11" s="100" t="s">
        <v>25</v>
      </c>
      <c r="C11" s="102" t="s">
        <v>106</v>
      </c>
    </row>
    <row r="12" spans="2:3" x14ac:dyDescent="0.35">
      <c r="B12" s="100" t="s">
        <v>107</v>
      </c>
      <c r="C12" s="103" t="s">
        <v>106</v>
      </c>
    </row>
    <row r="13" spans="2:3" x14ac:dyDescent="0.35">
      <c r="B13" s="100" t="s">
        <v>17</v>
      </c>
      <c r="C13" s="102" t="s">
        <v>108</v>
      </c>
    </row>
    <row r="14" spans="2:3" x14ac:dyDescent="0.35">
      <c r="B14" s="100" t="s">
        <v>24</v>
      </c>
      <c r="C14" s="103" t="s">
        <v>109</v>
      </c>
    </row>
    <row r="15" spans="2:3" x14ac:dyDescent="0.35">
      <c r="B15" s="100" t="s">
        <v>29</v>
      </c>
      <c r="C15" s="102" t="s">
        <v>110</v>
      </c>
    </row>
    <row r="16" spans="2:3" x14ac:dyDescent="0.35">
      <c r="B16" s="100" t="s">
        <v>111</v>
      </c>
      <c r="C16" s="103" t="s">
        <v>112</v>
      </c>
    </row>
    <row r="17" spans="2:3" x14ac:dyDescent="0.35">
      <c r="B17" s="100" t="s">
        <v>27</v>
      </c>
      <c r="C17" s="102" t="s">
        <v>113</v>
      </c>
    </row>
    <row r="18" spans="2:3" x14ac:dyDescent="0.35">
      <c r="B18" s="100" t="s">
        <v>23</v>
      </c>
      <c r="C18" s="103" t="s">
        <v>114</v>
      </c>
    </row>
    <row r="19" spans="2:3" x14ac:dyDescent="0.35">
      <c r="B19" s="100" t="s">
        <v>28</v>
      </c>
      <c r="C19" s="102" t="s">
        <v>115</v>
      </c>
    </row>
    <row r="21" spans="2:3" ht="16" x14ac:dyDescent="0.4">
      <c r="B21" s="104" t="s">
        <v>116</v>
      </c>
      <c r="C21" s="105"/>
    </row>
    <row r="22" spans="2:3" x14ac:dyDescent="0.35">
      <c r="B22" s="100" t="s">
        <v>33</v>
      </c>
      <c r="C22" s="103" t="s">
        <v>117</v>
      </c>
    </row>
    <row r="23" spans="2:3" x14ac:dyDescent="0.35">
      <c r="B23" s="100" t="s">
        <v>34</v>
      </c>
      <c r="C23" s="102" t="s">
        <v>118</v>
      </c>
    </row>
    <row r="24" spans="2:3" x14ac:dyDescent="0.35">
      <c r="B24" s="100" t="s">
        <v>35</v>
      </c>
      <c r="C24" s="103" t="s">
        <v>119</v>
      </c>
    </row>
    <row r="25" spans="2:3" x14ac:dyDescent="0.35">
      <c r="B25" s="100" t="s">
        <v>12</v>
      </c>
      <c r="C25" s="102" t="s">
        <v>120</v>
      </c>
    </row>
    <row r="26" spans="2:3" x14ac:dyDescent="0.35">
      <c r="B26" s="100" t="s">
        <v>36</v>
      </c>
      <c r="C26" s="103" t="s">
        <v>121</v>
      </c>
    </row>
    <row r="27" spans="2:3" x14ac:dyDescent="0.35">
      <c r="B27" s="100" t="s">
        <v>25</v>
      </c>
      <c r="C27" s="102" t="s">
        <v>122</v>
      </c>
    </row>
    <row r="28" spans="2:3" x14ac:dyDescent="0.35">
      <c r="B28" s="100" t="s">
        <v>37</v>
      </c>
      <c r="C28" s="103" t="s">
        <v>123</v>
      </c>
    </row>
    <row r="29" spans="2:3" x14ac:dyDescent="0.35">
      <c r="B29" s="100" t="s">
        <v>38</v>
      </c>
      <c r="C29" s="102" t="s">
        <v>124</v>
      </c>
    </row>
    <row r="30" spans="2:3" x14ac:dyDescent="0.35">
      <c r="B30" s="100" t="s">
        <v>39</v>
      </c>
      <c r="C30" s="103" t="s">
        <v>124</v>
      </c>
    </row>
    <row r="31" spans="2:3" x14ac:dyDescent="0.35">
      <c r="B31" s="100" t="s">
        <v>40</v>
      </c>
      <c r="C31" s="102" t="s">
        <v>124</v>
      </c>
    </row>
    <row r="32" spans="2:3" ht="29" x14ac:dyDescent="0.35">
      <c r="B32" s="100" t="s">
        <v>125</v>
      </c>
      <c r="C32" s="103" t="s">
        <v>126</v>
      </c>
    </row>
    <row r="34" spans="2:3" ht="16" x14ac:dyDescent="0.4">
      <c r="B34" s="104" t="s">
        <v>127</v>
      </c>
      <c r="C34" s="105"/>
    </row>
    <row r="35" spans="2:3" x14ac:dyDescent="0.35">
      <c r="B35" s="100" t="s">
        <v>128</v>
      </c>
      <c r="C35" s="102" t="s">
        <v>129</v>
      </c>
    </row>
    <row r="36" spans="2:3" x14ac:dyDescent="0.35">
      <c r="B36" s="100" t="s">
        <v>130</v>
      </c>
      <c r="C36" s="103" t="s">
        <v>131</v>
      </c>
    </row>
    <row r="37" spans="2:3" x14ac:dyDescent="0.35">
      <c r="B37" s="100" t="s">
        <v>132</v>
      </c>
      <c r="C37" s="102" t="s">
        <v>133</v>
      </c>
    </row>
    <row r="39" spans="2:3" ht="16" x14ac:dyDescent="0.4">
      <c r="B39" s="104" t="s">
        <v>134</v>
      </c>
      <c r="C39" s="105"/>
    </row>
    <row r="40" spans="2:3" x14ac:dyDescent="0.35">
      <c r="B40" s="100" t="s">
        <v>135</v>
      </c>
      <c r="C40" s="103" t="s">
        <v>136</v>
      </c>
    </row>
    <row r="41" spans="2:3" x14ac:dyDescent="0.35">
      <c r="B41" s="100" t="s">
        <v>137</v>
      </c>
      <c r="C41" s="102" t="s">
        <v>138</v>
      </c>
    </row>
    <row r="42" spans="2:3" x14ac:dyDescent="0.35">
      <c r="B42" s="100" t="s">
        <v>139</v>
      </c>
      <c r="C42" s="103" t="s">
        <v>140</v>
      </c>
    </row>
    <row r="43" spans="2:3" x14ac:dyDescent="0.35">
      <c r="B43" s="100" t="s">
        <v>37</v>
      </c>
      <c r="C43" s="102" t="s">
        <v>141</v>
      </c>
    </row>
    <row r="44" spans="2:3" ht="29" x14ac:dyDescent="0.35">
      <c r="B44" s="100" t="s">
        <v>38</v>
      </c>
      <c r="C44" s="103" t="s">
        <v>142</v>
      </c>
    </row>
    <row r="45" spans="2:3" x14ac:dyDescent="0.35">
      <c r="B45" s="100" t="s">
        <v>143</v>
      </c>
      <c r="C45" s="102" t="s">
        <v>144</v>
      </c>
    </row>
    <row r="47" spans="2:3" ht="16" x14ac:dyDescent="0.4">
      <c r="B47" s="104" t="s">
        <v>145</v>
      </c>
      <c r="C47" s="105"/>
    </row>
    <row r="48" spans="2:3" ht="29" x14ac:dyDescent="0.35">
      <c r="B48" s="100" t="s">
        <v>146</v>
      </c>
      <c r="C48" s="103" t="s">
        <v>147</v>
      </c>
    </row>
    <row r="49" spans="2:3" ht="29" x14ac:dyDescent="0.35">
      <c r="B49" s="100" t="s">
        <v>148</v>
      </c>
      <c r="C49" s="102" t="s">
        <v>149</v>
      </c>
    </row>
    <row r="50" spans="2:3" x14ac:dyDescent="0.35">
      <c r="B50" s="100" t="s">
        <v>150</v>
      </c>
      <c r="C50" s="103" t="s">
        <v>151</v>
      </c>
    </row>
    <row r="51" spans="2:3" x14ac:dyDescent="0.35">
      <c r="B51" s="100" t="s">
        <v>152</v>
      </c>
      <c r="C51" s="102" t="s">
        <v>153</v>
      </c>
    </row>
    <row r="52" spans="2:3" ht="29" x14ac:dyDescent="0.35">
      <c r="B52" s="100" t="s">
        <v>154</v>
      </c>
      <c r="C52" s="103" t="s">
        <v>155</v>
      </c>
    </row>
    <row r="53" spans="2:3" ht="29" x14ac:dyDescent="0.35">
      <c r="B53" s="100" t="s">
        <v>156</v>
      </c>
      <c r="C53" s="102" t="s">
        <v>157</v>
      </c>
    </row>
    <row r="56" spans="2:3" x14ac:dyDescent="0.35">
      <c r="B56" s="210" t="s">
        <v>158</v>
      </c>
      <c r="C56" s="210"/>
    </row>
    <row r="57" spans="2:3" x14ac:dyDescent="0.35">
      <c r="B57" s="210"/>
      <c r="C57" s="210"/>
    </row>
  </sheetData>
  <sheetProtection algorithmName="SHA-512" hashValue="e780pxWZqQQYTsCrPG/KZ6J2IB2E1dg9FXGJLI885cTXf247RVdkrn0Rfzzo30/tUv0cfk78af5Szd65RtnWkA==" saltValue="cg0yQZdhnMhGPSbX6Im5Qw==" spinCount="100000" sheet="1" objects="1" scenarios="1"/>
  <mergeCells count="1">
    <mergeCell ref="B56:C57"/>
  </mergeCells>
  <hyperlinks>
    <hyperlink ref="B56" r:id="rId1" tooltip="Analysistabs®" xr:uid="{90B02122-9EC2-44B4-902E-37B8BD7280AA}"/>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027A15-485D-43A0-A9D9-7A1D94A74163}">
  <sheetPr codeName="Sheet34">
    <tabColor theme="6"/>
  </sheetPr>
  <dimension ref="B1:D34"/>
  <sheetViews>
    <sheetView showGridLines="0" showRowColHeaders="0" topLeftCell="A3" zoomScale="85" zoomScaleNormal="85" workbookViewId="0"/>
  </sheetViews>
  <sheetFormatPr defaultColWidth="8.7265625" defaultRowHeight="14.5" customHeight="1" x14ac:dyDescent="0.35"/>
  <cols>
    <col min="1" max="1" width="2.7265625" customWidth="1"/>
    <col min="2" max="2" width="22.90625" customWidth="1"/>
    <col min="3" max="3" width="27.453125" customWidth="1"/>
    <col min="4" max="4" width="51.54296875" customWidth="1"/>
    <col min="5" max="5" width="3.54296875" customWidth="1"/>
    <col min="6" max="14" width="7.26953125" customWidth="1"/>
    <col min="15" max="15" width="4.54296875" customWidth="1"/>
    <col min="16" max="16" width="5.36328125" customWidth="1"/>
    <col min="17" max="17" width="0.1796875" customWidth="1"/>
    <col min="18" max="27" width="7.453125" customWidth="1"/>
    <col min="28" max="28" width="4.36328125" customWidth="1"/>
    <col min="29" max="29" width="8.7265625" customWidth="1"/>
  </cols>
  <sheetData>
    <row r="1" spans="2:4" ht="14.5" hidden="1" customHeight="1" x14ac:dyDescent="0.35"/>
    <row r="2" spans="2:4" ht="14.5" hidden="1" customHeight="1" x14ac:dyDescent="0.35"/>
    <row r="3" spans="2:4" ht="14.5" customHeight="1" thickBot="1" x14ac:dyDescent="0.4"/>
    <row r="4" spans="2:4" ht="30" customHeight="1" thickTop="1" x14ac:dyDescent="0.35">
      <c r="B4" s="211" t="s">
        <v>159</v>
      </c>
      <c r="C4" s="212"/>
      <c r="D4" s="213"/>
    </row>
    <row r="5" spans="2:4" ht="43" customHeight="1" x14ac:dyDescent="0.35">
      <c r="B5" s="214"/>
      <c r="C5" s="215"/>
      <c r="D5" s="216"/>
    </row>
    <row r="6" spans="2:4" ht="57.5" customHeight="1" x14ac:dyDescent="0.35">
      <c r="B6" s="106" t="s">
        <v>160</v>
      </c>
      <c r="C6" s="107" t="s">
        <v>161</v>
      </c>
      <c r="D6" s="108" t="s">
        <v>162</v>
      </c>
    </row>
    <row r="7" spans="2:4" ht="40" customHeight="1" x14ac:dyDescent="0.35">
      <c r="B7" s="109" t="s">
        <v>163</v>
      </c>
      <c r="C7" s="110" t="s">
        <v>164</v>
      </c>
      <c r="D7" s="111" t="s">
        <v>165</v>
      </c>
    </row>
    <row r="8" spans="2:4" ht="40" customHeight="1" x14ac:dyDescent="0.35">
      <c r="B8" s="112" t="s">
        <v>166</v>
      </c>
      <c r="C8" s="113" t="s">
        <v>167</v>
      </c>
      <c r="D8" s="114" t="s">
        <v>168</v>
      </c>
    </row>
    <row r="9" spans="2:4" ht="40" customHeight="1" x14ac:dyDescent="0.35">
      <c r="B9" s="109" t="s">
        <v>169</v>
      </c>
      <c r="C9" s="110" t="s">
        <v>170</v>
      </c>
      <c r="D9" s="111" t="s">
        <v>171</v>
      </c>
    </row>
    <row r="10" spans="2:4" ht="40" customHeight="1" x14ac:dyDescent="0.35">
      <c r="B10" s="112" t="s">
        <v>172</v>
      </c>
      <c r="C10" s="113" t="s">
        <v>173</v>
      </c>
      <c r="D10" s="114" t="s">
        <v>174</v>
      </c>
    </row>
    <row r="11" spans="2:4" ht="40" customHeight="1" x14ac:dyDescent="0.35">
      <c r="B11" s="109" t="s">
        <v>175</v>
      </c>
      <c r="C11" s="110" t="s">
        <v>176</v>
      </c>
      <c r="D11" s="111" t="s">
        <v>177</v>
      </c>
    </row>
    <row r="12" spans="2:4" ht="40" customHeight="1" x14ac:dyDescent="0.35">
      <c r="B12" s="112" t="s">
        <v>178</v>
      </c>
      <c r="C12" s="113" t="s">
        <v>179</v>
      </c>
      <c r="D12" s="114" t="s">
        <v>180</v>
      </c>
    </row>
    <row r="13" spans="2:4" ht="40" customHeight="1" x14ac:dyDescent="0.35">
      <c r="B13" s="115" t="s">
        <v>181</v>
      </c>
      <c r="C13" s="116" t="s">
        <v>182</v>
      </c>
      <c r="D13" s="117" t="s">
        <v>183</v>
      </c>
    </row>
    <row r="14" spans="2:4" ht="40" customHeight="1" x14ac:dyDescent="0.35">
      <c r="B14" s="112" t="s">
        <v>184</v>
      </c>
      <c r="C14" s="113" t="s">
        <v>185</v>
      </c>
      <c r="D14" s="114" t="s">
        <v>186</v>
      </c>
    </row>
    <row r="15" spans="2:4" ht="40" customHeight="1" x14ac:dyDescent="0.35">
      <c r="B15" s="115" t="s">
        <v>187</v>
      </c>
      <c r="C15" s="116" t="s">
        <v>188</v>
      </c>
      <c r="D15" s="117" t="s">
        <v>189</v>
      </c>
    </row>
    <row r="16" spans="2:4" ht="40" customHeight="1" x14ac:dyDescent="0.35">
      <c r="B16" s="112" t="s">
        <v>190</v>
      </c>
      <c r="C16" s="113" t="s">
        <v>191</v>
      </c>
      <c r="D16" s="114" t="s">
        <v>192</v>
      </c>
    </row>
    <row r="17" spans="2:4" ht="40" customHeight="1" x14ac:dyDescent="0.35">
      <c r="B17" s="118" t="s">
        <v>193</v>
      </c>
      <c r="C17" s="119" t="s">
        <v>194</v>
      </c>
      <c r="D17" s="120" t="s">
        <v>195</v>
      </c>
    </row>
    <row r="18" spans="2:4" ht="40" customHeight="1" thickBot="1" x14ac:dyDescent="0.4">
      <c r="B18" s="121" t="s">
        <v>196</v>
      </c>
      <c r="C18" s="122" t="s">
        <v>197</v>
      </c>
      <c r="D18" s="123" t="s">
        <v>198</v>
      </c>
    </row>
    <row r="19" spans="2:4" ht="15" thickTop="1" x14ac:dyDescent="0.35"/>
    <row r="20" spans="2:4" x14ac:dyDescent="0.35">
      <c r="B20" s="124"/>
      <c r="C20" s="124"/>
      <c r="D20" s="124"/>
    </row>
    <row r="21" spans="2:4" x14ac:dyDescent="0.35">
      <c r="B21" s="124"/>
      <c r="C21" s="124"/>
      <c r="D21" s="124"/>
    </row>
    <row r="22" spans="2:4" x14ac:dyDescent="0.35">
      <c r="B22" s="124"/>
      <c r="C22" s="124"/>
      <c r="D22" s="124"/>
    </row>
    <row r="23" spans="2:4" x14ac:dyDescent="0.35">
      <c r="B23" s="124"/>
      <c r="C23" s="124"/>
      <c r="D23" s="124"/>
    </row>
    <row r="24" spans="2:4" ht="14.5" customHeight="1" x14ac:dyDescent="0.35">
      <c r="B24" s="124"/>
      <c r="C24" s="124"/>
      <c r="D24" s="124"/>
    </row>
    <row r="25" spans="2:4" ht="14.5" customHeight="1" x14ac:dyDescent="0.35">
      <c r="B25" s="124"/>
      <c r="C25" s="124"/>
      <c r="D25" s="124"/>
    </row>
    <row r="26" spans="2:4" ht="14.5" customHeight="1" x14ac:dyDescent="0.35">
      <c r="B26" s="124"/>
      <c r="C26" s="124"/>
      <c r="D26" s="124"/>
    </row>
    <row r="27" spans="2:4" ht="14.5" customHeight="1" x14ac:dyDescent="0.35">
      <c r="B27" s="124"/>
      <c r="C27" s="124"/>
      <c r="D27" s="124"/>
    </row>
    <row r="28" spans="2:4" ht="14.5" customHeight="1" x14ac:dyDescent="0.35">
      <c r="B28" s="124"/>
      <c r="C28" s="124"/>
      <c r="D28" s="124"/>
    </row>
    <row r="29" spans="2:4" ht="14.5" customHeight="1" x14ac:dyDescent="0.35">
      <c r="B29" s="124"/>
      <c r="C29" s="124"/>
      <c r="D29" s="124"/>
    </row>
    <row r="30" spans="2:4" ht="14.5" customHeight="1" x14ac:dyDescent="0.35">
      <c r="B30" s="124"/>
      <c r="C30" s="124"/>
      <c r="D30" s="124"/>
    </row>
    <row r="31" spans="2:4" x14ac:dyDescent="0.35">
      <c r="B31" s="124"/>
      <c r="C31" s="124"/>
      <c r="D31" s="124"/>
    </row>
    <row r="32" spans="2:4" ht="14.5" customHeight="1" x14ac:dyDescent="0.35">
      <c r="B32" s="124"/>
      <c r="C32" s="124"/>
      <c r="D32" s="124"/>
    </row>
    <row r="33" spans="2:4" ht="14.5" customHeight="1" x14ac:dyDescent="0.35">
      <c r="B33" s="124"/>
      <c r="C33" s="124"/>
      <c r="D33" s="124"/>
    </row>
    <row r="34" spans="2:4" ht="14.5" customHeight="1" x14ac:dyDescent="0.35">
      <c r="B34" s="124"/>
      <c r="C34" s="124"/>
      <c r="D34" s="124"/>
    </row>
  </sheetData>
  <sheetProtection algorithmName="SHA-512" hashValue="uEySYKrZ2NMa69uj7Wk6kCPjUtkjDuZAMDYoSi963sq4phDBH2wqxoS1r89YR15YpprIPJz6WexWYjOcvFlYog==" saltValue="D840tAe+7/r1BMxHz/Rhiw==" spinCount="100000" sheet="1" objects="1" scenarios="1"/>
  <mergeCells count="1">
    <mergeCell ref="B4:D5"/>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301B2B-21DD-4DD4-8106-2C88CA971F69}">
  <sheetPr codeName="Sheet31">
    <tabColor theme="9"/>
  </sheetPr>
  <dimension ref="B1:Q40"/>
  <sheetViews>
    <sheetView showGridLines="0" showRowColHeaders="0" topLeftCell="B1" zoomScaleNormal="100" workbookViewId="0"/>
  </sheetViews>
  <sheetFormatPr defaultColWidth="0" defaultRowHeight="30" customHeight="1" zeroHeight="1" x14ac:dyDescent="0.35"/>
  <cols>
    <col min="1" max="1" width="9.1796875" style="125" hidden="1" customWidth="1"/>
    <col min="2" max="2" width="2.54296875" style="125" customWidth="1"/>
    <col min="3" max="4" width="5.26953125" style="125" customWidth="1"/>
    <col min="5" max="16" width="8.453125" style="125" customWidth="1"/>
    <col min="17" max="17" width="2.54296875" style="125" customWidth="1"/>
    <col min="18" max="16384" width="9.1796875" style="125" hidden="1"/>
  </cols>
  <sheetData>
    <row r="1" spans="2:17" ht="18.5" customHeight="1" x14ac:dyDescent="0.35"/>
    <row r="2" spans="2:17" ht="60" customHeight="1" x14ac:dyDescent="0.8">
      <c r="B2" s="126"/>
      <c r="C2" s="219"/>
      <c r="D2" s="219"/>
      <c r="E2" s="220" t="s">
        <v>199</v>
      </c>
      <c r="F2" s="220"/>
      <c r="G2" s="220"/>
      <c r="H2" s="220"/>
      <c r="I2" s="220"/>
      <c r="J2" s="220"/>
      <c r="K2" s="220"/>
      <c r="L2" s="221"/>
      <c r="M2" s="221"/>
      <c r="N2" s="221"/>
      <c r="O2" s="221"/>
      <c r="P2" s="221"/>
      <c r="Q2" s="126"/>
    </row>
    <row r="3" spans="2:17" ht="30" customHeight="1" x14ac:dyDescent="0.35">
      <c r="B3" s="126"/>
      <c r="C3" s="127"/>
      <c r="D3" s="128"/>
      <c r="E3" s="128"/>
      <c r="F3" s="128"/>
      <c r="G3" s="128"/>
      <c r="H3" s="128"/>
      <c r="I3" s="128"/>
      <c r="J3" s="128"/>
      <c r="K3" s="128"/>
      <c r="L3" s="128"/>
      <c r="M3" s="128"/>
      <c r="N3" s="128"/>
      <c r="O3" s="128"/>
      <c r="P3" s="128"/>
      <c r="Q3" s="126"/>
    </row>
    <row r="4" spans="2:17" ht="30" hidden="1" customHeight="1" x14ac:dyDescent="0.35">
      <c r="B4" s="126"/>
      <c r="C4" s="127"/>
      <c r="D4" s="128"/>
      <c r="E4" s="128"/>
      <c r="F4" s="128"/>
      <c r="G4" s="128"/>
      <c r="H4" s="128"/>
      <c r="I4" s="128"/>
      <c r="J4" s="128"/>
      <c r="K4" s="128"/>
      <c r="L4" s="128"/>
      <c r="M4" s="128"/>
      <c r="N4" s="128"/>
      <c r="O4" s="128"/>
      <c r="P4" s="128"/>
      <c r="Q4" s="126"/>
    </row>
    <row r="5" spans="2:17" ht="30" hidden="1" customHeight="1" x14ac:dyDescent="0.35">
      <c r="B5" s="126"/>
      <c r="C5" s="129"/>
      <c r="D5" s="130"/>
      <c r="E5" s="130"/>
      <c r="F5" s="130"/>
      <c r="G5" s="130"/>
      <c r="H5" s="130"/>
      <c r="I5" s="130"/>
      <c r="J5" s="130"/>
      <c r="K5" s="130"/>
      <c r="L5" s="130"/>
      <c r="M5" s="130"/>
      <c r="N5" s="130"/>
      <c r="O5" s="130"/>
      <c r="P5" s="130"/>
      <c r="Q5" s="126"/>
    </row>
    <row r="6" spans="2:17" ht="25" customHeight="1" x14ac:dyDescent="0.35">
      <c r="B6" s="126"/>
      <c r="C6" s="131">
        <v>4</v>
      </c>
      <c r="D6" s="132" t="s">
        <v>200</v>
      </c>
      <c r="E6" s="133"/>
      <c r="F6" s="133"/>
      <c r="G6" s="133"/>
      <c r="H6" s="133"/>
      <c r="I6" s="133"/>
      <c r="J6" s="133"/>
      <c r="K6" s="133"/>
      <c r="L6" s="133"/>
      <c r="M6" s="133"/>
      <c r="N6" s="133"/>
      <c r="O6" s="133"/>
      <c r="P6" s="133"/>
      <c r="Q6" s="126"/>
    </row>
    <row r="7" spans="2:17" ht="25" customHeight="1" x14ac:dyDescent="0.35">
      <c r="B7" s="126"/>
      <c r="C7" s="134"/>
      <c r="D7" s="135" t="s">
        <v>201</v>
      </c>
      <c r="E7" s="133"/>
      <c r="F7" s="133"/>
      <c r="G7" s="133"/>
      <c r="H7" s="133"/>
      <c r="I7" s="133"/>
      <c r="J7" s="133"/>
      <c r="K7" s="133"/>
      <c r="L7" s="133"/>
      <c r="M7" s="133"/>
      <c r="N7" s="133"/>
      <c r="O7" s="133"/>
      <c r="P7" s="133"/>
      <c r="Q7" s="126"/>
    </row>
    <row r="8" spans="2:17" ht="25" customHeight="1" x14ac:dyDescent="0.35">
      <c r="B8" s="126"/>
      <c r="C8" s="136"/>
      <c r="D8" s="133" t="s">
        <v>202</v>
      </c>
      <c r="E8" s="133"/>
      <c r="F8" s="133"/>
      <c r="G8" s="133"/>
      <c r="H8" s="133"/>
      <c r="I8" s="133"/>
      <c r="J8" s="133"/>
      <c r="K8" s="133"/>
      <c r="L8" s="133"/>
      <c r="M8" s="133"/>
      <c r="N8" s="133"/>
      <c r="O8" s="133"/>
      <c r="P8" s="137"/>
      <c r="Q8" s="126"/>
    </row>
    <row r="9" spans="2:17" ht="25" customHeight="1" x14ac:dyDescent="0.35">
      <c r="B9" s="126"/>
      <c r="C9" s="134"/>
      <c r="D9" s="133"/>
      <c r="E9" s="133"/>
      <c r="F9" s="133"/>
      <c r="G9" s="133"/>
      <c r="H9" s="133"/>
      <c r="I9" s="133"/>
      <c r="J9" s="133"/>
      <c r="K9" s="133"/>
      <c r="L9" s="133"/>
      <c r="M9" s="133"/>
      <c r="N9" s="133"/>
      <c r="O9" s="133"/>
      <c r="P9" s="133"/>
      <c r="Q9" s="126"/>
    </row>
    <row r="10" spans="2:17" ht="25" customHeight="1" x14ac:dyDescent="0.35">
      <c r="B10" s="126"/>
      <c r="C10" s="131">
        <v>4</v>
      </c>
      <c r="D10" s="138" t="s">
        <v>203</v>
      </c>
      <c r="E10" s="133"/>
      <c r="F10" s="133"/>
      <c r="G10" s="133"/>
      <c r="H10" s="133"/>
      <c r="I10" s="133"/>
      <c r="J10" s="133"/>
      <c r="K10" s="133"/>
      <c r="L10" s="133"/>
      <c r="M10" s="133"/>
      <c r="N10" s="133"/>
      <c r="O10" s="133"/>
      <c r="P10" s="133"/>
      <c r="Q10" s="126"/>
    </row>
    <row r="11" spans="2:17" ht="25" customHeight="1" x14ac:dyDescent="0.35">
      <c r="B11" s="126"/>
      <c r="C11" s="134"/>
      <c r="D11" s="218" t="s">
        <v>204</v>
      </c>
      <c r="E11" s="218"/>
      <c r="F11" s="218"/>
      <c r="G11" s="218"/>
      <c r="H11" s="218"/>
      <c r="I11" s="218"/>
      <c r="J11" s="218"/>
      <c r="K11" s="218"/>
      <c r="L11" s="218"/>
      <c r="M11" s="218"/>
      <c r="N11" s="218"/>
      <c r="O11" s="218"/>
      <c r="P11" s="133"/>
      <c r="Q11" s="126"/>
    </row>
    <row r="12" spans="2:17" ht="25" customHeight="1" x14ac:dyDescent="0.35">
      <c r="B12" s="126"/>
      <c r="C12" s="134"/>
      <c r="D12" s="218"/>
      <c r="E12" s="218"/>
      <c r="F12" s="218"/>
      <c r="G12" s="218"/>
      <c r="H12" s="218"/>
      <c r="I12" s="218"/>
      <c r="J12" s="218"/>
      <c r="K12" s="218"/>
      <c r="L12" s="218"/>
      <c r="M12" s="218"/>
      <c r="N12" s="218"/>
      <c r="O12" s="218"/>
      <c r="P12" s="133"/>
      <c r="Q12" s="126"/>
    </row>
    <row r="13" spans="2:17" ht="25" customHeight="1" x14ac:dyDescent="0.35">
      <c r="B13" s="126"/>
      <c r="C13" s="134">
        <v>4</v>
      </c>
      <c r="D13" s="139" t="s">
        <v>205</v>
      </c>
      <c r="E13" s="133"/>
      <c r="F13" s="133"/>
      <c r="G13" s="133"/>
      <c r="H13" s="133"/>
      <c r="I13" s="133"/>
      <c r="J13" s="133"/>
      <c r="K13" s="133"/>
      <c r="L13" s="133"/>
      <c r="M13" s="133"/>
      <c r="N13" s="133"/>
      <c r="O13" s="133"/>
      <c r="P13" s="133"/>
      <c r="Q13" s="126"/>
    </row>
    <row r="14" spans="2:17" ht="25" customHeight="1" x14ac:dyDescent="0.35">
      <c r="B14" s="126"/>
      <c r="C14" s="134"/>
      <c r="D14" s="140" t="s">
        <v>206</v>
      </c>
      <c r="E14" s="133" t="s">
        <v>207</v>
      </c>
      <c r="F14" s="133"/>
      <c r="G14" s="133"/>
      <c r="H14" s="133"/>
      <c r="I14" s="133"/>
      <c r="J14" s="133"/>
      <c r="K14" s="133"/>
      <c r="L14" s="133"/>
      <c r="M14" s="133"/>
      <c r="N14" s="133"/>
      <c r="O14" s="133"/>
      <c r="P14" s="133"/>
      <c r="Q14" s="126"/>
    </row>
    <row r="15" spans="2:17" ht="25" customHeight="1" x14ac:dyDescent="0.35">
      <c r="B15" s="126"/>
      <c r="C15" s="134"/>
      <c r="D15" s="140" t="s">
        <v>206</v>
      </c>
      <c r="E15" s="133" t="s">
        <v>208</v>
      </c>
      <c r="F15" s="133"/>
      <c r="G15" s="133"/>
      <c r="H15" s="133"/>
      <c r="I15" s="133"/>
      <c r="J15" s="133"/>
      <c r="K15" s="133"/>
      <c r="L15" s="133"/>
      <c r="M15" s="133"/>
      <c r="N15" s="133"/>
      <c r="O15" s="133"/>
      <c r="P15" s="133"/>
      <c r="Q15" s="126"/>
    </row>
    <row r="16" spans="2:17" ht="25" customHeight="1" x14ac:dyDescent="0.35">
      <c r="B16" s="126"/>
      <c r="C16" s="134"/>
      <c r="D16" s="140" t="s">
        <v>206</v>
      </c>
      <c r="E16" s="133" t="s">
        <v>209</v>
      </c>
      <c r="F16" s="133"/>
      <c r="G16" s="133"/>
      <c r="H16" s="133"/>
      <c r="I16" s="133"/>
      <c r="J16" s="133"/>
      <c r="K16" s="133"/>
      <c r="L16" s="133"/>
      <c r="M16" s="133"/>
      <c r="N16" s="133"/>
      <c r="O16" s="133"/>
      <c r="P16" s="133"/>
      <c r="Q16" s="126"/>
    </row>
    <row r="17" spans="2:17" ht="25" customHeight="1" x14ac:dyDescent="0.35">
      <c r="B17" s="126"/>
      <c r="C17" s="134"/>
      <c r="D17" s="140" t="s">
        <v>206</v>
      </c>
      <c r="E17" s="133" t="s">
        <v>210</v>
      </c>
      <c r="F17" s="133"/>
      <c r="G17" s="133"/>
      <c r="H17" s="133"/>
      <c r="I17" s="133"/>
      <c r="J17" s="133"/>
      <c r="K17" s="133"/>
      <c r="L17" s="133"/>
      <c r="M17" s="133"/>
      <c r="N17" s="133"/>
      <c r="O17" s="133"/>
      <c r="P17" s="133"/>
      <c r="Q17" s="126"/>
    </row>
    <row r="18" spans="2:17" ht="25" customHeight="1" x14ac:dyDescent="0.35">
      <c r="B18" s="126"/>
      <c r="C18" s="134"/>
      <c r="D18" s="140" t="s">
        <v>206</v>
      </c>
      <c r="E18" s="133" t="s">
        <v>211</v>
      </c>
      <c r="F18" s="133"/>
      <c r="G18" s="133"/>
      <c r="H18" s="133"/>
      <c r="I18" s="133"/>
      <c r="J18" s="133"/>
      <c r="K18" s="133"/>
      <c r="L18" s="133"/>
      <c r="M18" s="133"/>
      <c r="N18" s="133"/>
      <c r="O18" s="133"/>
      <c r="P18" s="133"/>
      <c r="Q18" s="126"/>
    </row>
    <row r="19" spans="2:17" ht="45" customHeight="1" x14ac:dyDescent="0.35">
      <c r="B19" s="126"/>
      <c r="C19" s="134"/>
      <c r="D19" s="141" t="s">
        <v>212</v>
      </c>
      <c r="E19" s="218" t="s">
        <v>213</v>
      </c>
      <c r="F19" s="218"/>
      <c r="G19" s="218"/>
      <c r="H19" s="218"/>
      <c r="I19" s="218"/>
      <c r="J19" s="218"/>
      <c r="K19" s="218"/>
      <c r="L19" s="218"/>
      <c r="M19" s="218"/>
      <c r="N19" s="218"/>
      <c r="O19" s="218"/>
      <c r="P19" s="133"/>
      <c r="Q19" s="126"/>
    </row>
    <row r="20" spans="2:17" ht="25" customHeight="1" x14ac:dyDescent="0.35">
      <c r="B20" s="126"/>
      <c r="C20" s="134"/>
      <c r="D20" s="140" t="s">
        <v>206</v>
      </c>
      <c r="E20" s="222" t="s">
        <v>214</v>
      </c>
      <c r="F20" s="222"/>
      <c r="G20" s="222"/>
      <c r="H20" s="222"/>
      <c r="I20" s="222"/>
      <c r="J20" s="222"/>
      <c r="K20" s="222"/>
      <c r="L20" s="222"/>
      <c r="M20" s="222"/>
      <c r="N20" s="222"/>
      <c r="O20" s="133"/>
      <c r="P20" s="133"/>
      <c r="Q20" s="126"/>
    </row>
    <row r="21" spans="2:17" ht="25" customHeight="1" x14ac:dyDescent="0.35">
      <c r="B21" s="126"/>
      <c r="C21" s="134"/>
      <c r="D21" s="133"/>
      <c r="E21" s="222"/>
      <c r="F21" s="222"/>
      <c r="G21" s="222"/>
      <c r="H21" s="222"/>
      <c r="I21" s="222"/>
      <c r="J21" s="222"/>
      <c r="K21" s="222"/>
      <c r="L21" s="222"/>
      <c r="M21" s="222"/>
      <c r="N21" s="222"/>
      <c r="O21" s="133"/>
      <c r="P21" s="133"/>
      <c r="Q21" s="126"/>
    </row>
    <row r="22" spans="2:17" ht="25" customHeight="1" x14ac:dyDescent="0.35">
      <c r="B22" s="126"/>
      <c r="C22" s="134">
        <v>4</v>
      </c>
      <c r="D22" s="139" t="s">
        <v>215</v>
      </c>
      <c r="E22" s="133"/>
      <c r="F22" s="133"/>
      <c r="G22" s="133"/>
      <c r="H22" s="133"/>
      <c r="I22" s="133"/>
      <c r="J22" s="133"/>
      <c r="K22" s="133"/>
      <c r="L22" s="133"/>
      <c r="M22" s="133"/>
      <c r="N22" s="133"/>
      <c r="O22" s="133"/>
      <c r="P22" s="133"/>
      <c r="Q22" s="126"/>
    </row>
    <row r="23" spans="2:17" ht="25" customHeight="1" x14ac:dyDescent="0.35">
      <c r="B23" s="126"/>
      <c r="C23" s="134"/>
      <c r="D23" s="140" t="s">
        <v>206</v>
      </c>
      <c r="E23" s="133" t="s">
        <v>216</v>
      </c>
      <c r="F23" s="133"/>
      <c r="G23" s="133"/>
      <c r="H23" s="133"/>
      <c r="I23" s="133"/>
      <c r="J23" s="133"/>
      <c r="K23" s="133"/>
      <c r="L23" s="133"/>
      <c r="M23" s="133"/>
      <c r="N23" s="133"/>
      <c r="O23" s="133"/>
      <c r="P23" s="133"/>
      <c r="Q23" s="126"/>
    </row>
    <row r="24" spans="2:17" ht="25" customHeight="1" x14ac:dyDescent="0.35">
      <c r="B24" s="126"/>
      <c r="C24" s="134"/>
      <c r="D24" s="140" t="s">
        <v>206</v>
      </c>
      <c r="E24" s="133" t="s">
        <v>217</v>
      </c>
      <c r="F24" s="133"/>
      <c r="G24" s="133"/>
      <c r="H24" s="133"/>
      <c r="I24" s="133"/>
      <c r="J24" s="133"/>
      <c r="K24" s="133"/>
      <c r="L24" s="133"/>
      <c r="M24" s="133"/>
      <c r="N24" s="133"/>
      <c r="O24" s="133"/>
      <c r="P24" s="133"/>
      <c r="Q24" s="126"/>
    </row>
    <row r="25" spans="2:17" ht="25" customHeight="1" x14ac:dyDescent="0.35">
      <c r="B25" s="126"/>
      <c r="C25" s="134"/>
      <c r="D25" s="140" t="s">
        <v>206</v>
      </c>
      <c r="E25" s="133" t="s">
        <v>218</v>
      </c>
      <c r="F25" s="133"/>
      <c r="G25" s="133"/>
      <c r="H25" s="133"/>
      <c r="I25" s="133"/>
      <c r="J25" s="133"/>
      <c r="K25" s="133"/>
      <c r="L25" s="133"/>
      <c r="M25" s="133"/>
      <c r="N25" s="133"/>
      <c r="O25" s="133"/>
      <c r="P25" s="133"/>
      <c r="Q25" s="126"/>
    </row>
    <row r="26" spans="2:17" ht="25" customHeight="1" x14ac:dyDescent="0.35">
      <c r="B26" s="126"/>
      <c r="C26" s="134"/>
      <c r="D26" s="140" t="s">
        <v>206</v>
      </c>
      <c r="E26" s="133" t="s">
        <v>219</v>
      </c>
      <c r="F26" s="133"/>
      <c r="G26" s="133"/>
      <c r="H26" s="133"/>
      <c r="I26" s="133"/>
      <c r="J26" s="133"/>
      <c r="K26" s="133"/>
      <c r="L26" s="133"/>
      <c r="M26" s="133"/>
      <c r="N26" s="133"/>
      <c r="O26" s="133"/>
      <c r="P26" s="133"/>
      <c r="Q26" s="126"/>
    </row>
    <row r="27" spans="2:17" ht="25" customHeight="1" x14ac:dyDescent="0.35">
      <c r="B27" s="126"/>
      <c r="C27" s="134"/>
      <c r="D27" s="133"/>
      <c r="E27" s="133"/>
      <c r="F27" s="133"/>
      <c r="G27" s="133"/>
      <c r="H27" s="133"/>
      <c r="I27" s="133"/>
      <c r="J27" s="133"/>
      <c r="K27" s="133"/>
      <c r="L27" s="133"/>
      <c r="M27" s="133"/>
      <c r="N27" s="133"/>
      <c r="O27" s="133"/>
      <c r="P27" s="133"/>
      <c r="Q27" s="126"/>
    </row>
    <row r="28" spans="2:17" ht="25" customHeight="1" x14ac:dyDescent="0.35">
      <c r="B28" s="126"/>
      <c r="C28" s="131">
        <v>4</v>
      </c>
      <c r="D28" s="138" t="s">
        <v>220</v>
      </c>
      <c r="E28" s="133"/>
      <c r="F28" s="133"/>
      <c r="G28" s="133"/>
      <c r="H28" s="133"/>
      <c r="I28" s="133"/>
      <c r="J28" s="133"/>
      <c r="K28" s="133"/>
      <c r="L28" s="133"/>
      <c r="M28" s="133"/>
      <c r="N28" s="133"/>
      <c r="O28" s="133"/>
      <c r="P28" s="133"/>
      <c r="Q28" s="126"/>
    </row>
    <row r="29" spans="2:17" ht="25" customHeight="1" x14ac:dyDescent="0.35">
      <c r="B29" s="126"/>
      <c r="C29" s="134"/>
      <c r="D29" s="217" t="s">
        <v>221</v>
      </c>
      <c r="E29" s="217"/>
      <c r="F29" s="217"/>
      <c r="G29" s="217"/>
      <c r="H29" s="217"/>
      <c r="I29" s="217"/>
      <c r="J29" s="217"/>
      <c r="K29" s="217"/>
      <c r="L29" s="217"/>
      <c r="M29" s="217"/>
      <c r="N29" s="217"/>
      <c r="O29" s="217"/>
      <c r="P29" s="133"/>
      <c r="Q29" s="126"/>
    </row>
    <row r="30" spans="2:17" ht="25" customHeight="1" x14ac:dyDescent="0.35">
      <c r="B30" s="126"/>
      <c r="C30" s="134"/>
      <c r="D30" s="217"/>
      <c r="E30" s="217"/>
      <c r="F30" s="217"/>
      <c r="G30" s="217"/>
      <c r="H30" s="217"/>
      <c r="I30" s="217"/>
      <c r="J30" s="217"/>
      <c r="K30" s="217"/>
      <c r="L30" s="217"/>
      <c r="M30" s="217"/>
      <c r="N30" s="217"/>
      <c r="O30" s="217"/>
      <c r="P30" s="133"/>
      <c r="Q30" s="126"/>
    </row>
    <row r="31" spans="2:17" ht="25" customHeight="1" x14ac:dyDescent="0.35">
      <c r="B31" s="126"/>
      <c r="C31" s="134"/>
      <c r="D31" s="218" t="s">
        <v>222</v>
      </c>
      <c r="E31" s="218"/>
      <c r="F31" s="218"/>
      <c r="G31" s="218"/>
      <c r="H31" s="218"/>
      <c r="I31" s="218"/>
      <c r="J31" s="218"/>
      <c r="K31" s="218"/>
      <c r="L31" s="218"/>
      <c r="M31" s="218"/>
      <c r="N31" s="218"/>
      <c r="O31" s="218"/>
      <c r="P31" s="133"/>
      <c r="Q31" s="126"/>
    </row>
    <row r="32" spans="2:17" ht="25" customHeight="1" x14ac:dyDescent="0.35">
      <c r="B32" s="126"/>
      <c r="C32" s="134"/>
      <c r="D32" s="218"/>
      <c r="E32" s="218"/>
      <c r="F32" s="218"/>
      <c r="G32" s="218"/>
      <c r="H32" s="218"/>
      <c r="I32" s="218"/>
      <c r="J32" s="218"/>
      <c r="K32" s="218"/>
      <c r="L32" s="218"/>
      <c r="M32" s="218"/>
      <c r="N32" s="218"/>
      <c r="O32" s="218"/>
      <c r="P32" s="133"/>
      <c r="Q32" s="126"/>
    </row>
    <row r="33" spans="2:17" ht="25" customHeight="1" x14ac:dyDescent="0.35">
      <c r="B33" s="126"/>
      <c r="C33" s="134"/>
      <c r="D33" s="218" t="s">
        <v>223</v>
      </c>
      <c r="E33" s="218"/>
      <c r="F33" s="218"/>
      <c r="G33" s="218"/>
      <c r="H33" s="218"/>
      <c r="I33" s="218"/>
      <c r="J33" s="218"/>
      <c r="K33" s="218"/>
      <c r="L33" s="218"/>
      <c r="M33" s="218"/>
      <c r="N33" s="218"/>
      <c r="O33" s="218"/>
      <c r="P33" s="133"/>
      <c r="Q33" s="126"/>
    </row>
    <row r="34" spans="2:17" ht="25" customHeight="1" x14ac:dyDescent="0.35">
      <c r="B34" s="126"/>
      <c r="C34" s="134"/>
      <c r="D34" s="218"/>
      <c r="E34" s="218"/>
      <c r="F34" s="218"/>
      <c r="G34" s="218"/>
      <c r="H34" s="218"/>
      <c r="I34" s="218"/>
      <c r="J34" s="218"/>
      <c r="K34" s="218"/>
      <c r="L34" s="218"/>
      <c r="M34" s="218"/>
      <c r="N34" s="218"/>
      <c r="O34" s="218"/>
      <c r="P34" s="133"/>
      <c r="Q34" s="126"/>
    </row>
    <row r="35" spans="2:17" ht="25" customHeight="1" x14ac:dyDescent="0.35">
      <c r="B35" s="126"/>
      <c r="C35" s="134"/>
      <c r="D35" s="133"/>
      <c r="E35" s="133"/>
      <c r="F35" s="133"/>
      <c r="G35" s="133"/>
      <c r="H35" s="133"/>
      <c r="I35" s="133"/>
      <c r="J35" s="133"/>
      <c r="K35" s="133"/>
      <c r="L35" s="133"/>
      <c r="M35" s="133"/>
      <c r="N35" s="133"/>
      <c r="O35" s="133"/>
      <c r="P35" s="133"/>
      <c r="Q35" s="126"/>
    </row>
    <row r="36" spans="2:17" ht="25" customHeight="1" x14ac:dyDescent="0.35">
      <c r="B36" s="126"/>
      <c r="C36" s="142"/>
      <c r="D36" s="143"/>
      <c r="E36" s="143"/>
      <c r="F36" s="143"/>
      <c r="G36" s="143"/>
      <c r="H36" s="143"/>
      <c r="I36" s="143"/>
      <c r="J36" s="143"/>
      <c r="K36" s="143"/>
      <c r="L36" s="143"/>
      <c r="M36" s="143"/>
      <c r="N36" s="143"/>
      <c r="O36" s="143"/>
      <c r="P36" s="143"/>
      <c r="Q36" s="126"/>
    </row>
    <row r="37" spans="2:17" ht="25" customHeight="1" x14ac:dyDescent="0.35">
      <c r="B37" s="126"/>
      <c r="C37" s="142"/>
      <c r="D37" s="143"/>
      <c r="E37" s="143"/>
      <c r="F37" s="143"/>
      <c r="G37" s="143"/>
      <c r="H37" s="143"/>
      <c r="I37" s="143"/>
      <c r="J37" s="143"/>
      <c r="K37" s="143"/>
      <c r="L37" s="143"/>
      <c r="M37" s="143"/>
      <c r="N37" s="143"/>
      <c r="O37" s="143"/>
      <c r="P37" s="143"/>
      <c r="Q37" s="126"/>
    </row>
    <row r="38" spans="2:17" ht="25" customHeight="1" x14ac:dyDescent="0.35">
      <c r="B38" s="126"/>
      <c r="C38" s="142"/>
      <c r="D38" s="143"/>
      <c r="E38" s="143"/>
      <c r="F38" s="143"/>
      <c r="G38" s="143"/>
      <c r="H38" s="143"/>
      <c r="I38" s="143"/>
      <c r="J38" s="143"/>
      <c r="K38" s="143"/>
      <c r="L38" s="143"/>
      <c r="M38" s="143"/>
      <c r="N38" s="143"/>
      <c r="O38" s="143"/>
      <c r="P38" s="143"/>
      <c r="Q38" s="126"/>
    </row>
    <row r="39" spans="2:17" ht="25" customHeight="1" x14ac:dyDescent="0.35">
      <c r="B39" s="126"/>
      <c r="C39" s="142"/>
      <c r="D39" s="143"/>
      <c r="E39" s="143"/>
      <c r="F39" s="143"/>
      <c r="G39" s="143"/>
      <c r="H39" s="143"/>
      <c r="I39" s="143"/>
      <c r="J39" s="143"/>
      <c r="K39" s="143"/>
      <c r="L39" s="143"/>
      <c r="M39" s="143"/>
      <c r="N39" s="143"/>
      <c r="O39" s="143"/>
      <c r="P39" s="143"/>
      <c r="Q39" s="126"/>
    </row>
    <row r="40" spans="2:17" ht="15" customHeight="1" x14ac:dyDescent="0.35">
      <c r="B40" s="126"/>
      <c r="C40" s="126"/>
      <c r="D40" s="126"/>
      <c r="E40" s="126"/>
      <c r="F40" s="126"/>
      <c r="G40" s="126"/>
      <c r="H40" s="126"/>
      <c r="I40" s="126"/>
      <c r="J40" s="126"/>
      <c r="K40" s="126"/>
      <c r="L40" s="126"/>
      <c r="M40" s="126"/>
      <c r="N40" s="126"/>
      <c r="O40" s="126"/>
      <c r="P40" s="126"/>
      <c r="Q40" s="126"/>
    </row>
  </sheetData>
  <sheetProtection algorithmName="SHA-512" hashValue="IS8YtdwzSL+m4zJ+KzT49XUPAF4Z66evvre1AlZk+i+e31pnH06ZVPVC+ZtXcKuvaDsaLZ0XY701J3KkO3WWOw==" saltValue="/i0V8SOPi2Y0/1DiFoBcQg==" spinCount="100000" sheet="1" objects="1" scenarios="1"/>
  <mergeCells count="9">
    <mergeCell ref="D29:O30"/>
    <mergeCell ref="D31:O32"/>
    <mergeCell ref="D33:O34"/>
    <mergeCell ref="C2:D2"/>
    <mergeCell ref="E2:K2"/>
    <mergeCell ref="L2:P2"/>
    <mergeCell ref="D11:O12"/>
    <mergeCell ref="E19:O19"/>
    <mergeCell ref="E20:N21"/>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C55E15-8CE9-4554-9C2F-3DDCE9F4CC10}">
  <sheetPr codeName="Sheet32">
    <tabColor rgb="FFDC2626"/>
  </sheetPr>
  <dimension ref="A1:N20"/>
  <sheetViews>
    <sheetView showGridLines="0" showRowColHeaders="0" topLeftCell="B2" workbookViewId="0"/>
  </sheetViews>
  <sheetFormatPr defaultColWidth="0" defaultRowHeight="14.5" customHeight="1" zeroHeight="1" x14ac:dyDescent="0.35"/>
  <cols>
    <col min="1" max="1" width="3.6328125" hidden="1" customWidth="1"/>
    <col min="2" max="2" width="80.6328125" customWidth="1"/>
    <col min="3" max="3" width="3.6328125" hidden="1" customWidth="1"/>
    <col min="4" max="14" width="0" hidden="1" customWidth="1"/>
    <col min="15" max="16384" width="8.7265625" hidden="1"/>
  </cols>
  <sheetData>
    <row r="1" spans="1:14" hidden="1" x14ac:dyDescent="0.35">
      <c r="A1" s="144">
        <v>1</v>
      </c>
    </row>
    <row r="2" spans="1:14" ht="40" customHeight="1" x14ac:dyDescent="0.35">
      <c r="B2" s="145" t="s">
        <v>224</v>
      </c>
    </row>
    <row r="3" spans="1:14" x14ac:dyDescent="0.35">
      <c r="B3" s="146"/>
    </row>
    <row r="4" spans="1:14" ht="18.5" x14ac:dyDescent="0.45">
      <c r="B4" s="147" t="s">
        <v>225</v>
      </c>
    </row>
    <row r="5" spans="1:14" x14ac:dyDescent="0.35">
      <c r="B5" s="146"/>
    </row>
    <row r="6" spans="1:14" x14ac:dyDescent="0.35">
      <c r="B6" s="148" t="s">
        <v>226</v>
      </c>
    </row>
    <row r="7" spans="1:14" x14ac:dyDescent="0.35">
      <c r="B7" s="148" t="s">
        <v>227</v>
      </c>
    </row>
    <row r="8" spans="1:14" x14ac:dyDescent="0.35">
      <c r="B8" s="148" t="s">
        <v>228</v>
      </c>
    </row>
    <row r="9" spans="1:14" x14ac:dyDescent="0.35">
      <c r="B9" s="146"/>
    </row>
    <row r="10" spans="1:14" x14ac:dyDescent="0.35">
      <c r="B10" s="149" t="s">
        <v>229</v>
      </c>
      <c r="N10" s="150">
        <f>N11</f>
        <v>1</v>
      </c>
    </row>
    <row r="11" spans="1:14" x14ac:dyDescent="0.35">
      <c r="B11" s="148" t="s">
        <v>230</v>
      </c>
      <c r="N11" s="150">
        <f>N12</f>
        <v>1</v>
      </c>
    </row>
    <row r="12" spans="1:14" x14ac:dyDescent="0.35">
      <c r="B12" s="148" t="s">
        <v>231</v>
      </c>
      <c r="N12" s="150">
        <v>1</v>
      </c>
    </row>
    <row r="13" spans="1:14" x14ac:dyDescent="0.35">
      <c r="B13" s="148" t="s">
        <v>232</v>
      </c>
    </row>
    <row r="14" spans="1:14" x14ac:dyDescent="0.35">
      <c r="B14" s="148" t="s">
        <v>233</v>
      </c>
    </row>
    <row r="15" spans="1:14" x14ac:dyDescent="0.35">
      <c r="B15" s="148" t="s">
        <v>234</v>
      </c>
    </row>
    <row r="16" spans="1:14" x14ac:dyDescent="0.35">
      <c r="B16" s="146"/>
    </row>
    <row r="17" spans="2:2" x14ac:dyDescent="0.35">
      <c r="B17" s="151" t="s">
        <v>235</v>
      </c>
    </row>
    <row r="18" spans="2:2" x14ac:dyDescent="0.35">
      <c r="B18" s="151" t="s">
        <v>236</v>
      </c>
    </row>
    <row r="19" spans="2:2" x14ac:dyDescent="0.35">
      <c r="B19" s="146"/>
    </row>
    <row r="20" spans="2:2" ht="24" customHeight="1" x14ac:dyDescent="0.35">
      <c r="B20" s="152" t="s">
        <v>237</v>
      </c>
    </row>
  </sheetData>
  <sheetProtection algorithmName="SHA-512" hashValue="BOmzFM2V1ZDUDn7d73kVc5pQ82cPufILiYQjMox6EsZl8cLgDyBhWW0oJxQXxnnVkBBzPhl6UDl+jIXTPlGrUw==" saltValue="gLRQENgY6flOwbYPEbfmFA=="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14 Professional </vt:lpstr>
      <vt:lpstr>Blank Template</vt:lpstr>
      <vt:lpstr>Instructions</vt:lpstr>
      <vt:lpstr>Free vs Premium</vt:lpstr>
      <vt:lpstr>License</vt:lpstr>
      <vt:lpstr>Bahnschrift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Analysistabs®</dc:creator>
  <cp:lastModifiedBy>Analysistabs®</cp:lastModifiedBy>
  <dcterms:created xsi:type="dcterms:W3CDTF">2026-05-07T15:59:29Z</dcterms:created>
  <dcterms:modified xsi:type="dcterms:W3CDTF">2026-05-07T22:03:50Z</dcterms:modified>
</cp:coreProperties>
</file>