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E:\MyDriveBang\ExcelX2024\Excelx Templates Posts\Project Plan Templates\ExportedTemplates\"/>
    </mc:Choice>
  </mc:AlternateContent>
  <xr:revisionPtr revIDLastSave="0" documentId="13_ncr:1_{BF3C783D-AE6E-4AA2-B42E-E2E4AF1BA862}" xr6:coauthVersionLast="47" xr6:coauthVersionMax="47" xr10:uidLastSave="{00000000-0000-0000-0000-000000000000}"/>
  <bookViews>
    <workbookView xWindow="-110" yWindow="-110" windowWidth="38620" windowHeight="21100" xr2:uid="{ED75C2B2-D3EF-422C-BDFC-2ADE0AF2BF5D}"/>
  </bookViews>
  <sheets>
    <sheet name="13 Multi-Project" sheetId="2" r:id="rId1"/>
    <sheet name="Blank Template" sheetId="3" r:id="rId2"/>
    <sheet name="Instructions" sheetId="4" r:id="rId3"/>
    <sheet name="Free vs Premium" sheetId="5" r:id="rId4"/>
    <sheet name="License" sheetId="6" r:id="rId5"/>
    <sheet name="Analysistabs" sheetId="7" state="veryHidden" r:id="rId6"/>
  </sheets>
  <definedNames>
    <definedName name="ANALYSISTABS" hidden="1">Analysistabs!$N$10</definedName>
    <definedName name="Bahnschrift">Instructions!$B$58:$C$59</definedName>
    <definedName name="_xlnm.Print_Area" localSheetId="0" hidden="1">'13 Multi-Project'!$B$2:$AW$44</definedName>
    <definedName name="_xlnm.Print_Area" localSheetId="1" hidden="1">'Blank Template'!$B$2:$AW$44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N11" i="7" l="1"/>
  <c r="N10" i="7"/>
  <c r="M20" i="3" s="1"/>
  <c r="M38" i="3"/>
  <c r="M37" i="3"/>
  <c r="M36" i="3"/>
  <c r="M35" i="3"/>
  <c r="M34" i="3"/>
  <c r="M33" i="3"/>
  <c r="M32" i="3"/>
  <c r="M31" i="3"/>
  <c r="M30" i="3"/>
  <c r="M29" i="3"/>
  <c r="M28" i="3"/>
  <c r="M27" i="3"/>
  <c r="M26" i="3"/>
  <c r="M25" i="3"/>
  <c r="M24" i="3"/>
  <c r="M23" i="3"/>
  <c r="M22" i="3"/>
  <c r="M21" i="3"/>
  <c r="M19" i="3"/>
  <c r="M18" i="3"/>
  <c r="M17" i="3"/>
  <c r="M16" i="3"/>
  <c r="M15" i="3"/>
  <c r="AS9" i="3" s="1"/>
  <c r="M14" i="3"/>
  <c r="O11" i="3"/>
  <c r="P11" i="3" s="1"/>
  <c r="Q11" i="3" s="1"/>
  <c r="R11" i="3" s="1"/>
  <c r="S11" i="3" s="1"/>
  <c r="T11" i="3" s="1"/>
  <c r="U11" i="3" s="1"/>
  <c r="V11" i="3" s="1"/>
  <c r="W11" i="3" s="1"/>
  <c r="X11" i="3" s="1"/>
  <c r="Y11" i="3" s="1"/>
  <c r="Z11" i="3" s="1"/>
  <c r="AA11" i="3" s="1"/>
  <c r="AB11" i="3" s="1"/>
  <c r="AC11" i="3" s="1"/>
  <c r="AD11" i="3" s="1"/>
  <c r="AE11" i="3" s="1"/>
  <c r="AF11" i="3" s="1"/>
  <c r="AG11" i="3" s="1"/>
  <c r="AH11" i="3" s="1"/>
  <c r="AI11" i="3" s="1"/>
  <c r="AJ11" i="3" s="1"/>
  <c r="AK11" i="3" s="1"/>
  <c r="AL11" i="3" s="1"/>
  <c r="AM11" i="3" s="1"/>
  <c r="AN11" i="3" s="1"/>
  <c r="AO11" i="3" s="1"/>
  <c r="AP11" i="3" s="1"/>
  <c r="AQ11" i="3" s="1"/>
  <c r="AR11" i="3" s="1"/>
  <c r="AS11" i="3" s="1"/>
  <c r="AT11" i="3" s="1"/>
  <c r="AU11" i="3" s="1"/>
  <c r="AV11" i="3" s="1"/>
  <c r="AW11" i="3" s="1"/>
  <c r="L9" i="3"/>
  <c r="L8" i="3"/>
  <c r="I7" i="3"/>
  <c r="L6" i="3"/>
  <c r="C4" i="3"/>
  <c r="AJ3" i="3"/>
  <c r="AC3" i="3"/>
  <c r="V3" i="3"/>
  <c r="O3" i="3"/>
  <c r="AW2" i="3"/>
  <c r="AT2" i="3" s="1"/>
  <c r="M38" i="2"/>
  <c r="M37" i="2"/>
  <c r="M35" i="2"/>
  <c r="M34" i="2"/>
  <c r="M33" i="2"/>
  <c r="M32" i="2"/>
  <c r="M31" i="2"/>
  <c r="M30" i="2"/>
  <c r="M29" i="2"/>
  <c r="M28" i="2"/>
  <c r="M27" i="2"/>
  <c r="M26" i="2"/>
  <c r="M25" i="2"/>
  <c r="M24" i="2"/>
  <c r="M23" i="2"/>
  <c r="M22" i="2"/>
  <c r="M21" i="2"/>
  <c r="M20" i="2"/>
  <c r="M19" i="2"/>
  <c r="M18" i="2"/>
  <c r="M17" i="2"/>
  <c r="M15" i="2"/>
  <c r="M14" i="2"/>
  <c r="O11" i="2"/>
  <c r="P11" i="2" s="1"/>
  <c r="Q11" i="2" s="1"/>
  <c r="R11" i="2" s="1"/>
  <c r="S11" i="2" s="1"/>
  <c r="T11" i="2" s="1"/>
  <c r="U11" i="2" s="1"/>
  <c r="V11" i="2" s="1"/>
  <c r="W11" i="2" s="1"/>
  <c r="X11" i="2" s="1"/>
  <c r="Y11" i="2" s="1"/>
  <c r="Z11" i="2" s="1"/>
  <c r="AA11" i="2" s="1"/>
  <c r="AB11" i="2" s="1"/>
  <c r="AC11" i="2" s="1"/>
  <c r="AD11" i="2" s="1"/>
  <c r="AE11" i="2" s="1"/>
  <c r="AF11" i="2" s="1"/>
  <c r="AG11" i="2" s="1"/>
  <c r="AH11" i="2" s="1"/>
  <c r="AI11" i="2" s="1"/>
  <c r="AJ11" i="2" s="1"/>
  <c r="AK11" i="2" s="1"/>
  <c r="AL11" i="2" s="1"/>
  <c r="AM11" i="2" s="1"/>
  <c r="AN11" i="2" s="1"/>
  <c r="AO11" i="2" s="1"/>
  <c r="AP11" i="2" s="1"/>
  <c r="AQ11" i="2" s="1"/>
  <c r="AR11" i="2" s="1"/>
  <c r="AS11" i="2" s="1"/>
  <c r="AT11" i="2" s="1"/>
  <c r="AU11" i="2" s="1"/>
  <c r="AV11" i="2" s="1"/>
  <c r="AW11" i="2" s="1"/>
  <c r="L9" i="2"/>
  <c r="L8" i="2"/>
  <c r="I7" i="2"/>
  <c r="L6" i="2"/>
  <c r="C4" i="2"/>
  <c r="AJ3" i="2"/>
  <c r="AC3" i="2"/>
  <c r="V3" i="2"/>
  <c r="O3" i="2"/>
  <c r="AW2" i="2"/>
  <c r="AW4" i="2" s="1"/>
  <c r="L7" i="3" l="1"/>
  <c r="M16" i="2"/>
  <c r="M36" i="2"/>
  <c r="AS9" i="2"/>
  <c r="AW4" i="3"/>
  <c r="AS7" i="3"/>
  <c r="AS7" i="2"/>
  <c r="AS8" i="3"/>
  <c r="L7" i="2"/>
  <c r="AT2" i="2"/>
  <c r="AS8" i="2"/>
</calcChain>
</file>

<file path=xl/sharedStrings.xml><?xml version="1.0" encoding="utf-8"?>
<sst xmlns="http://schemas.openxmlformats.org/spreadsheetml/2006/main" count="443" uniqueCount="292">
  <si>
    <t>Multi-Project Portfolio Planner</t>
  </si>
  <si>
    <t xml:space="preserve">TOTAL PROJECTS	</t>
  </si>
  <si>
    <t>ON TRACK</t>
  </si>
  <si>
    <t>AT RISK</t>
  </si>
  <si>
    <t>OFF TRACK</t>
  </si>
  <si>
    <r>
      <rPr>
        <b/>
        <sz val="20"/>
        <color rgb="FF14506E"/>
        <rFont val="Aptos Display"/>
        <family val="2"/>
        <scheme val="major"/>
      </rPr>
      <t>🎢</t>
    </r>
    <r>
      <rPr>
        <b/>
        <sz val="12"/>
        <color rgb="FF14506E"/>
        <rFont val="Aptos Display"/>
        <family val="2"/>
        <scheme val="major"/>
      </rPr>
      <t xml:space="preserve">
Overall
Progress</t>
    </r>
  </si>
  <si>
    <t>Portfolio Dashboard: Track 10 projects across departments on one page</t>
  </si>
  <si>
    <t>Project
Details</t>
  </si>
  <si>
    <t>Portfolio Name</t>
  </si>
  <si>
    <t>FY2026 Q3 — Digital Transformation</t>
  </si>
  <si>
    <t>Reporting Period</t>
  </si>
  <si>
    <t>Q3 2026 (May-Jul)</t>
  </si>
  <si>
    <t>Active Projects</t>
  </si>
  <si>
    <t>🎯
Project
Objective</t>
  </si>
  <si>
    <t>Deliver 25 digital transformation initiatives spanning IT, Infrastructure, Marketing, HR, Finance, and Operations by end of FY2026. Each project has an independent PM but reports into a unified portfolio dashboard for executive visibility.</t>
  </si>
  <si>
    <t>Portfolio Director</t>
  </si>
  <si>
    <t>Amanda Chen</t>
  </si>
  <si>
    <t>Total Budget</t>
  </si>
  <si>
    <t>Completed</t>
  </si>
  <si>
    <t>PMO Lead</t>
  </si>
  <si>
    <t>Robert Kimura</t>
  </si>
  <si>
    <t>Created On</t>
  </si>
  <si>
    <t>Next Review</t>
  </si>
  <si>
    <t>May 30, 2026 (Steering)</t>
  </si>
  <si>
    <t>Avg Progress</t>
  </si>
  <si>
    <t>In progress</t>
  </si>
  <si>
    <t>Created By</t>
  </si>
  <si>
    <t>Last Updated</t>
  </si>
  <si>
    <t>Portfolio Health</t>
  </si>
  <si>
    <t>Red — Critical issues</t>
  </si>
  <si>
    <t>Budget Utilized</t>
  </si>
  <si>
    <t>Not started</t>
  </si>
  <si>
    <t xml:space="preserve">Project Portfolio </t>
  </si>
  <si>
    <t>ID</t>
  </si>
  <si>
    <t>Project Name</t>
  </si>
  <si>
    <t>Project Manager</t>
  </si>
  <si>
    <t>Department</t>
  </si>
  <si>
    <t>Priority</t>
  </si>
  <si>
    <t>Budget</t>
  </si>
  <si>
    <t>RAG</t>
  </si>
  <si>
    <t>Current Phase</t>
  </si>
  <si>
    <t>Start Date</t>
  </si>
  <si>
    <t>End Date</t>
  </si>
  <si>
    <t>Progress</t>
  </si>
  <si>
    <t>Status</t>
  </si>
  <si>
    <t>PRJ-01</t>
  </si>
  <si>
    <t>Cloud ERP Implementation</t>
  </si>
  <si>
    <t>Nathan Brooks</t>
  </si>
  <si>
    <t>Enterprise IT</t>
  </si>
  <si>
    <t>High</t>
  </si>
  <si>
    <t>Green</t>
  </si>
  <si>
    <t>Execution</t>
  </si>
  <si>
    <t>PRJ-02</t>
  </si>
  <si>
    <t>Customer Self-Service Portal</t>
  </si>
  <si>
    <t>Catherine Reyes</t>
  </si>
  <si>
    <t>Digital Products</t>
  </si>
  <si>
    <t>Design</t>
  </si>
  <si>
    <t>PRJ-03</t>
  </si>
  <si>
    <t>Data Center Migration</t>
  </si>
  <si>
    <t>Sarah Kim</t>
  </si>
  <si>
    <t>Infrastructure</t>
  </si>
  <si>
    <t>Migration</t>
  </si>
  <si>
    <t>PRJ-04</t>
  </si>
  <si>
    <t>Marketing Automation Platform</t>
  </si>
  <si>
    <t>Jessica Morales</t>
  </si>
  <si>
    <t>Marketing</t>
  </si>
  <si>
    <t>Medium</t>
  </si>
  <si>
    <t>Amber</t>
  </si>
  <si>
    <t>Build</t>
  </si>
  <si>
    <t>PRJ-05</t>
  </si>
  <si>
    <t>HR System Consolidation</t>
  </si>
  <si>
    <t>Monica Alvarez</t>
  </si>
  <si>
    <t>HR</t>
  </si>
  <si>
    <t>PRJ-06</t>
  </si>
  <si>
    <t>Mobile App v2.0</t>
  </si>
  <si>
    <t>Derek Huang</t>
  </si>
  <si>
    <t>Product</t>
  </si>
  <si>
    <t>Sprint 3</t>
  </si>
  <si>
    <t>PRJ-07</t>
  </si>
  <si>
    <t>Office Relocation (Floor 3)</t>
  </si>
  <si>
    <t>Jake Morrison</t>
  </si>
  <si>
    <t>Facilities</t>
  </si>
  <si>
    <t>Low</t>
  </si>
  <si>
    <t>Planning</t>
  </si>
  <si>
    <t>PRJ-08</t>
  </si>
  <si>
    <t>Cybersecurity Hardening</t>
  </si>
  <si>
    <t>Anna Kowalski</t>
  </si>
  <si>
    <t>InfoSec</t>
  </si>
  <si>
    <t>Testing</t>
  </si>
  <si>
    <t>PRJ-09</t>
  </si>
  <si>
    <t>Vendor Portal Redesign</t>
  </si>
  <si>
    <t>Yuki Tanaka</t>
  </si>
  <si>
    <t>Procurement</t>
  </si>
  <si>
    <t>Red</t>
  </si>
  <si>
    <t>Requirements</t>
  </si>
  <si>
    <t>PRJ-10</t>
  </si>
  <si>
    <t>Employee Learning Platform</t>
  </si>
  <si>
    <t>Nina Patel</t>
  </si>
  <si>
    <t>L&amp;D</t>
  </si>
  <si>
    <t>Initiation</t>
  </si>
  <si>
    <t>PRJ-11</t>
  </si>
  <si>
    <t>Network Infrastructure Upgrade</t>
  </si>
  <si>
    <t>Robert Chen</t>
  </si>
  <si>
    <t>PRJ-12</t>
  </si>
  <si>
    <t>Sales CRM Integration</t>
  </si>
  <si>
    <t>Maria Gonzalez</t>
  </si>
  <si>
    <t>Sales Ops</t>
  </si>
  <si>
    <t>PRJ-13</t>
  </si>
  <si>
    <t>Procurement Workflow Automation</t>
  </si>
  <si>
    <t>David Park</t>
  </si>
  <si>
    <t>PRJ-14</t>
  </si>
  <si>
    <t>Warehouse Robotics Pilot</t>
  </si>
  <si>
    <t>Lisa Thompson</t>
  </si>
  <si>
    <t>Operations</t>
  </si>
  <si>
    <t>Pilot</t>
  </si>
  <si>
    <t>PRJ-15</t>
  </si>
  <si>
    <t>Finance Reporting Modernization</t>
  </si>
  <si>
    <t>Daniel Foster</t>
  </si>
  <si>
    <t>Finance</t>
  </si>
  <si>
    <t>PRJ-16</t>
  </si>
  <si>
    <t>Customer Data Platform</t>
  </si>
  <si>
    <t>Rachel Adams</t>
  </si>
  <si>
    <t>PRJ-17</t>
  </si>
  <si>
    <t>Compliance Audit Remediation</t>
  </si>
  <si>
    <t>Steven Wright</t>
  </si>
  <si>
    <t>Compliance</t>
  </si>
  <si>
    <t>PRJ-18</t>
  </si>
  <si>
    <t>Legacy App Decommissioning</t>
  </si>
  <si>
    <t>Andrew Mitchell</t>
  </si>
  <si>
    <t>PRJ-19</t>
  </si>
  <si>
    <t>Brand Refresh &amp; Website</t>
  </si>
  <si>
    <t>Olivia Bennett</t>
  </si>
  <si>
    <t>PRJ-20</t>
  </si>
  <si>
    <t>Field Service Mobile Tools</t>
  </si>
  <si>
    <t>Kevin Rodriguez</t>
  </si>
  <si>
    <t>Field Ops</t>
  </si>
  <si>
    <t>PRJ-21</t>
  </si>
  <si>
    <t>Identity &amp; Access Management</t>
  </si>
  <si>
    <t>Patricia Hayes</t>
  </si>
  <si>
    <t>PRJ-22</t>
  </si>
  <si>
    <t>Supplier Risk Dashboard</t>
  </si>
  <si>
    <t>James Coleman</t>
  </si>
  <si>
    <t>PRJ-23</t>
  </si>
  <si>
    <t>Onboarding Experience Redesign</t>
  </si>
  <si>
    <t>Hannah Carter</t>
  </si>
  <si>
    <t>PRJ-24</t>
  </si>
  <si>
    <t>BI &amp; Analytics Platform Refresh</t>
  </si>
  <si>
    <t>Christopher Lee</t>
  </si>
  <si>
    <t>Data &amp; Analytics</t>
  </si>
  <si>
    <t>PRJ-25</t>
  </si>
  <si>
    <t>Disaster Recovery &amp; BCP Refresh</t>
  </si>
  <si>
    <t>Megan Sullivan</t>
  </si>
  <si>
    <t>Multi-Project Portfolio Planner - Instructions</t>
  </si>
  <si>
    <t>FIELD</t>
  </si>
  <si>
    <t>WHAT TO ENTER</t>
  </si>
  <si>
    <t>Enter the portfolio or program name.</t>
  </si>
  <si>
    <t>Name of the portfolio/PMO director.</t>
  </si>
  <si>
    <t>Next upcoming gate review or milestone.</t>
  </si>
  <si>
    <t>Auto-calculated. Do not edit (grey cell).</t>
  </si>
  <si>
    <t>Select from dropdown: Green — On track,Amber — At risk,Red — Critical issues</t>
  </si>
  <si>
    <t>Reporting period (e.g., Q3 2026).</t>
  </si>
  <si>
    <t>🎯 Project Objective</t>
  </si>
  <si>
    <t>1-2 sentence project goal and measurable success criteria.</t>
  </si>
  <si>
    <t>Name of the person who created this plan.</t>
  </si>
  <si>
    <t>Date this plan was created (MM/DD/YYYY).</t>
  </si>
  <si>
    <t>Date of last update (MM/DD/YYYY).</t>
  </si>
  <si>
    <t>Task Table Columns</t>
  </si>
  <si>
    <t>Unique task identifier (e.g., WF-01). Keep sequential.</t>
  </si>
  <si>
    <t>Project name for this row.</t>
  </si>
  <si>
    <t>Project manager for this project.</t>
  </si>
  <si>
    <t>Department responsible.</t>
  </si>
  <si>
    <t>Select from dropdown: Critical,High,Medium,Low</t>
  </si>
  <si>
    <t>Budget allocated for this task/project.</t>
  </si>
  <si>
    <t>Select from dropdown: Green,Amber,Red</t>
  </si>
  <si>
    <t>Select from dropdown: Initiation,Planning,Requirements,Design,Build,Sprint 1,Sprint 2,Sprint 3,Pilot,Testing,Migration,Execution,UAT,Deployment,Hypercare,Closed</t>
  </si>
  <si>
    <t>Task start date (MM/DD/YYYY).</t>
  </si>
  <si>
    <t>Task end date (MM/DD/YYYY).</t>
  </si>
  <si>
    <t>Enter manually (0% to 100%). Update daily.</t>
  </si>
  <si>
    <t>Auto-calculated. Do not edit.</t>
  </si>
  <si>
    <t>Gantt Chart</t>
  </si>
  <si>
    <t>Auto-generated from Start/End dates. Do not edit. Bars update automatically.</t>
  </si>
  <si>
    <t>Grey / Locked Cells</t>
  </si>
  <si>
    <t>Light grey cells</t>
  </si>
  <si>
    <t>Contain formulas - auto-calculated from your entries.</t>
  </si>
  <si>
    <t>Formula bar blank</t>
  </si>
  <si>
    <t>By design - formulas are hidden for protection.</t>
  </si>
  <si>
    <t>Cannot edit</t>
  </si>
  <si>
    <t>These cells are locked. Only white cells are editable.</t>
  </si>
  <si>
    <t>Tips</t>
  </si>
  <si>
    <t>Phase rows</t>
  </si>
  <si>
    <t>Bold colored rows are section headers. Enter tasks below them.</t>
  </si>
  <si>
    <t>Dropdowns</t>
  </si>
  <si>
    <t>Click cells with small arrows to see available options.</t>
  </si>
  <si>
    <t>Dates</t>
  </si>
  <si>
    <t>Use MM/DD/YYYY format for all date fields.</t>
  </si>
  <si>
    <t>Enter manually (0% to 100%). Update daily as work progresses.</t>
  </si>
  <si>
    <t>Auto-calculated from Progress. 100%=Completed, 1-99%=In progress, 0%=Not started.</t>
  </si>
  <si>
    <t>Save often</t>
  </si>
  <si>
    <t>File &gt; Save As to create backup versions.</t>
  </si>
  <si>
    <t>Need More Features?</t>
  </si>
  <si>
    <t>More tasks</t>
  </si>
  <si>
    <t>FREE version supports 25 tasks. Premium = unlimited tasks with auto-expanding rows.</t>
  </si>
  <si>
    <t>Longer Gantt</t>
  </si>
  <si>
    <t>FREE = 5-week Gantt. Premium = 9-week dynamic view with zoom in/out.</t>
  </si>
  <si>
    <t>Unlimited Projects</t>
  </si>
  <si>
    <t>Premium supports unlimited project sheets with one-click duplication.</t>
  </si>
  <si>
    <t>Fully Unlocked</t>
  </si>
  <si>
    <t>All cells editable. No locked sheets, no hidden formulas, no restrictions.</t>
  </si>
  <si>
    <t>Fully Customizable</t>
  </si>
  <si>
    <t>Easily customize colors, layout, and fields to suit any project type or industry.</t>
  </si>
  <si>
    <t>Get Premium Template</t>
  </si>
  <si>
    <t>Visit analysistabs.org/product/simple-multiple-project-tracking-template-excel/</t>
  </si>
  <si>
    <t>Excel PM Templates by PNRao | Excelx.com | Powered by Analysistabs®</t>
  </si>
  <si>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</si>
  <si>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</si>
  <si>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</si>
  <si>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</si>
  <si>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</si>
  <si>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</si>
  <si>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</si>
  <si>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</si>
  <si>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</si>
  <si>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</si>
  <si>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</si>
  <si>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</si>
  <si>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</si>
  <si>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</si>
  <si>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</si>
  <si>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</si>
  <si>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</si>
  <si>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</si>
  <si>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</si>
  <si>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</si>
  <si>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</si>
  <si>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</si>
  <si>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</si>
  <si>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</si>
  <si>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</si>
  <si>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</si>
  <si>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</si>
  <si>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</si>
  <si>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</si>
  <si>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</si>
  <si>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</si>
  <si>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</si>
  <si>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</si>
  <si>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</si>
  <si>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</si>
  <si>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</si>
  <si>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</si>
  <si>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</si>
  <si>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</si>
  <si>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</si>
  <si>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</si>
  <si>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</si>
  <si>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 xml:space="preserve">Licensed Product: Single User License to Analysistabs® Project Management Template </t>
  </si>
  <si>
    <t xml:space="preserve">Single User License: Allows 1 User – 2 Devices. </t>
  </si>
  <si>
    <t xml:space="preserve">Grant of Licenses </t>
  </si>
  <si>
    <t>Purchase of our Premium Template(s) gives rights for one active user (1 customer who purchased our premium template(s)) to use the file(s).</t>
  </si>
  <si>
    <t>As an owner of this license</t>
  </si>
  <si>
    <t>•</t>
  </si>
  <si>
    <t>You can make copies for your own use.</t>
  </si>
  <si>
    <t>You must first remove our brand before exporting sheets, pages, slides as PDF and printing the files.</t>
  </si>
  <si>
    <t>You can export our template sheets/pages/slides as PDF &amp; share PDF with others</t>
  </si>
  <si>
    <t>You can print sheets, pages and slides and share the hard copies</t>
  </si>
  <si>
    <t>You can use the files in one or two devices of yours</t>
  </si>
  <si>
    <t xml:space="preserve">•
</t>
  </si>
  <si>
    <t>You can edit the files as needed (password provided for locked sheets), 
except for the ReadMe and License sheets, which are non-editable.</t>
  </si>
  <si>
    <t>You must not remove our copyright notices and Licence sheets from the Templates. Instead, you can hide this Sheet.</t>
  </si>
  <si>
    <t>NOT ALLOWED</t>
  </si>
  <si>
    <t>The templates (.xlsx,.xlsm, .docx, .pptx) files should not be shared with others</t>
  </si>
  <si>
    <t>Copies should not be made by anyone other than license owner</t>
  </si>
  <si>
    <t>You cannot sell the files/templates commercially</t>
  </si>
  <si>
    <t xml:space="preserve">You cannot transfer the license to another person. </t>
  </si>
  <si>
    <t>Liability</t>
  </si>
  <si>
    <t>Analysistabs® will not be liable for any damages due to any business decisions taken based on the templates.</t>
  </si>
  <si>
    <t>We put our maximum efforts to build each of the templates to provide best value to your investment on our templates. We developed our templates by following best practices to create world-class and professional templates in every phase of the development.</t>
  </si>
  <si>
    <t>We have tested thoroughly to ensure the accuracy of the templates. We are happy to hear from you, we value your feedback to add new features, templates or fix the bugs (if any). Please email your valuable feedback to info@analysistabs.com.</t>
  </si>
  <si>
    <t xml:space="preserve">   DO NOT DELETE OR MODIFY THIS SHEET</t>
  </si>
  <si>
    <t>WARNING — SYSTEM SHEET</t>
  </si>
  <si>
    <t>This sheet is required for the template to function correctly.</t>
  </si>
  <si>
    <t>It contains essential configuration used by formulas, conditional formatting,</t>
  </si>
  <si>
    <t>Gantt chart rendering, progress bars, and KPI calculations.</t>
  </si>
  <si>
    <t>If this sheet is deleted or modified:</t>
  </si>
  <si>
    <t>•  Gantt chart bars will stop rendering</t>
  </si>
  <si>
    <t>•  Progress bars will show errors</t>
  </si>
  <si>
    <t>•  KPI cards will display #REF! errors</t>
  </si>
  <si>
    <t>•  Conditional formatting will break</t>
  </si>
  <si>
    <t>•  Auto-calculated fields will stop working</t>
  </si>
  <si>
    <t>This sheet will be hidden when the template is exported.</t>
  </si>
  <si>
    <t>Users will not see this sheet in the downloaded file.</t>
  </si>
  <si>
    <t>Analysistabs® | Excelx.com | Template Configuration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</si>
</sst>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164" formatCode=";;"/>
    <numFmt numFmtId="165" formatCode="mm/dd/yyyy"/>
    <numFmt numFmtId="166" formatCode="0.0%"/>
    <numFmt numFmtId="167" formatCode="dd"/>
    <numFmt numFmtId="168" formatCode="dd\ mmm\ yy"/>
    <numFmt numFmtId="169" formatCode="yyyy\-mm\-dd"/>
    <numFmt numFmtId="170" formatCode="&quot;$&quot;#,##0"/>
    <numFmt numFmtId="171" formatCode="mm/dd/yyyy;@"/>
    <numFmt numFmtId="172" formatCode=";;;"/>
  </numFmts>
  <fonts count="64" x14ac:knownFonts="1">
    <font>
      <sz val="11"/>
      <color theme="1"/>
      <name val="Calibri"/>
      <family val="2"/>
    </font>
    <font>
      <sz val="11"/>
      <color theme="1"/>
      <name val="Calibri"/>
      <family val="2"/>
    </font>
    <font>
      <b/>
      <sz val="11"/>
      <color rgb="FFFFFFFF"/>
      <name val="Aptos Display"/>
      <family val="2"/>
      <scheme val="major"/>
    </font>
    <font>
      <b/>
      <sz val="20"/>
      <color rgb="FF14506E"/>
      <name val="Bahnschrift"/>
      <family val="2"/>
    </font>
    <font>
      <sz val="14"/>
      <color rgb="FF14506E"/>
      <name val="Bahnschrift"/>
      <family val="2"/>
    </font>
    <font>
      <sz val="14"/>
      <color rgb="FF0A6F4D"/>
      <name val="Bahnschrift"/>
      <family val="2"/>
    </font>
    <font>
      <sz val="14"/>
      <color rgb="FF935F07"/>
      <name val="Bahnschrift"/>
      <family val="2"/>
    </font>
    <font>
      <sz val="14"/>
      <color rgb="FF4A525C"/>
      <name val="Bahnschrift"/>
      <family val="2"/>
    </font>
    <font>
      <b/>
      <sz val="12"/>
      <color rgb="FF14506E"/>
      <name val="Aptos Display"/>
      <family val="2"/>
      <scheme val="major"/>
    </font>
    <font>
      <b/>
      <sz val="20"/>
      <color rgb="FF14506E"/>
      <name val="Aptos Display"/>
      <family val="2"/>
      <scheme val="major"/>
    </font>
    <font>
      <sz val="14"/>
      <color rgb="FF4A1E1B"/>
      <name val="Bahnschrift"/>
      <family val="2"/>
    </font>
    <font>
      <sz val="11"/>
      <color rgb="FF4A1E1B"/>
      <name val="Aptos Display"/>
      <family val="2"/>
      <scheme val="major"/>
    </font>
    <font>
      <sz val="11"/>
      <color theme="1"/>
      <name val="Aptos Display"/>
      <family val="2"/>
      <scheme val="major"/>
    </font>
    <font>
      <i/>
      <sz val="10"/>
      <color rgb="FF14506E"/>
      <name val="Aptos Display"/>
      <family val="2"/>
      <scheme val="major"/>
    </font>
    <font>
      <b/>
      <sz val="28"/>
      <color rgb="FF14506E"/>
      <name val="Bahnschrift"/>
      <family val="2"/>
    </font>
    <font>
      <b/>
      <sz val="28"/>
      <color rgb="FF0A6F4D"/>
      <name val="Bahnschrift"/>
      <family val="2"/>
    </font>
    <font>
      <b/>
      <sz val="28"/>
      <color rgb="FF935F07"/>
      <name val="Bahnschrift"/>
      <family val="2"/>
    </font>
    <font>
      <b/>
      <sz val="28"/>
      <color rgb="FF4A525C"/>
      <name val="Bahnschrift"/>
      <family val="2"/>
    </font>
    <font>
      <sz val="16"/>
      <color rgb="FF14506E"/>
      <name val="Bahnschrift"/>
      <family val="2"/>
    </font>
    <font>
      <sz val="11"/>
      <color theme="1" tint="9.9978637043366805E-2"/>
      <name val="Calibri"/>
      <family val="2"/>
    </font>
    <font>
      <sz val="11"/>
      <color theme="1"/>
      <name val="Bahnschrift"/>
      <family val="2"/>
    </font>
    <font>
      <sz val="12"/>
      <color rgb="FF14506E"/>
      <name val="Bahnschrift"/>
      <family val="2"/>
    </font>
    <font>
      <b/>
      <sz val="11"/>
      <color rgb="FF14506E"/>
      <name val="Bahnschrift"/>
      <family val="2"/>
    </font>
    <font>
      <sz val="11"/>
      <color rgb="FF1F2937"/>
      <name val="Aptos Display"/>
      <family val="2"/>
      <scheme val="major"/>
    </font>
    <font>
      <b/>
      <sz val="12"/>
      <color rgb="FF1F2937"/>
      <name val="Bahnschrift"/>
      <family val="2"/>
    </font>
    <font>
      <sz val="14"/>
      <color rgb="FF1F2937"/>
      <name val="Aptos Display"/>
      <family val="2"/>
      <scheme val="major"/>
    </font>
    <font>
      <sz val="14"/>
      <color rgb="FF1F2937"/>
      <name val="Bahnschrift"/>
      <family val="2"/>
    </font>
    <font>
      <sz val="11"/>
      <color rgb="FF1F2937"/>
      <name val="Bahnschrift"/>
      <family val="2"/>
    </font>
    <font>
      <sz val="11"/>
      <color rgb="FF1F2937"/>
      <name val="Calibri"/>
      <family val="2"/>
    </font>
    <font>
      <b/>
      <sz val="15"/>
      <color rgb="FFFFFFFF"/>
      <name val="Aptos Display"/>
      <family val="2"/>
      <scheme val="major"/>
    </font>
    <font>
      <b/>
      <sz val="12"/>
      <color rgb="FFFFFFFF"/>
      <name val="Aptos Display"/>
      <family val="2"/>
      <scheme val="major"/>
    </font>
    <font>
      <b/>
      <sz val="12"/>
      <color rgb="FFFFFFFF"/>
      <name val="Bahnschrift"/>
      <family val="2"/>
    </font>
    <font>
      <sz val="11"/>
      <color rgb="FF787878"/>
      <name val="Aptos Display"/>
      <family val="2"/>
      <scheme val="major"/>
    </font>
    <font>
      <sz val="11"/>
      <color theme="1"/>
      <name val="Aptos Display"/>
      <family val="2"/>
    </font>
    <font>
      <b/>
      <sz val="18"/>
      <color rgb="FF14506E"/>
      <name val="Aptos Display"/>
      <family val="2"/>
    </font>
    <font>
      <b/>
      <sz val="11"/>
      <color theme="1"/>
      <name val="Aptos Display"/>
      <family val="2"/>
    </font>
    <font>
      <b/>
      <sz val="11"/>
      <color rgb="FFFFFFFF"/>
      <name val="Aptos Display"/>
      <family val="2"/>
    </font>
    <font>
      <b/>
      <sz val="12"/>
      <color rgb="FF14506E"/>
      <name val="Aptos Display"/>
      <family val="2"/>
    </font>
    <font>
      <u/>
      <sz val="11"/>
      <color theme="10"/>
      <name val="Calibri"/>
      <family val="2"/>
    </font>
    <font>
      <sz val="12"/>
      <color rgb="FFFFFFFF"/>
      <name val="Calibri"/>
      <family val="2"/>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sz val="11"/>
      <color theme="1"/>
      <name val="Aptos Narrow"/>
      <family val="2"/>
      <scheme val="minor"/>
    </font>
    <font>
      <sz val="11"/>
      <color theme="1"/>
      <name val="Aptos"/>
      <family val="2"/>
    </font>
    <font>
      <sz val="11"/>
      <color rgb="FF262626"/>
      <name val="Aptos"/>
      <family val="2"/>
    </font>
    <font>
      <b/>
      <sz val="26"/>
      <color rgb="FF0F4E66"/>
      <name val="Aptos"/>
      <family val="2"/>
    </font>
    <font>
      <sz val="11"/>
      <color rgb="FF262626"/>
      <name val="Webdings"/>
      <family val="1"/>
      <charset val="2"/>
    </font>
    <font>
      <sz val="18"/>
      <color rgb="FF000000"/>
      <name val="Webdings"/>
      <family val="1"/>
      <charset val="2"/>
    </font>
    <font>
      <sz val="20"/>
      <color rgb="FF262626"/>
      <name val="Aptos"/>
      <family val="2"/>
    </font>
    <font>
      <sz val="11"/>
      <color rgb="FF000000"/>
      <name val="Webdings"/>
      <family val="1"/>
      <charset val="2"/>
    </font>
    <font>
      <sz val="12"/>
      <color rgb="FF262626"/>
      <name val="Aptos"/>
      <family val="2"/>
    </font>
    <font>
      <sz val="20"/>
      <color rgb="FF000000"/>
      <name val="Aptos"/>
      <family val="2"/>
    </font>
    <font>
      <u/>
      <sz val="14"/>
      <color rgb="FF262626"/>
      <name val="Aptos"/>
      <family val="2"/>
    </font>
    <font>
      <sz val="1"/>
      <color rgb="FFFFFFFF"/>
      <name val="Calibri"/>
      <family val="2"/>
    </font>
    <font>
      <b/>
      <sz val="18"/>
      <color rgb="FFFFFFFF"/>
      <name val="Calibri"/>
      <family val="2"/>
    </font>
    <font>
      <b/>
      <sz val="14"/>
      <color rgb="FFB41E1E"/>
      <name val="Calibri"/>
      <family val="2"/>
    </font>
    <font>
      <sz val="11"/>
      <color rgb="FF3C3C3C"/>
      <name val="Calibri"/>
      <family val="2"/>
    </font>
    <font>
      <b/>
      <sz val="11"/>
      <color rgb="FFB41E1E"/>
      <name val="Calibri"/>
      <family val="2"/>
    </font>
    <font>
      <sz val="11"/>
      <color theme="0"/>
      <name val="Aptos"/>
      <family val="2"/>
    </font>
    <font>
      <i/>
      <sz val="11"/>
      <color rgb="FF646464"/>
      <name val="Calibri"/>
      <family val="2"/>
    </font>
    <font>
      <sz val="11"/>
      <color rgb="FF29266C"/>
      <name val="Calibri"/>
      <family val="2"/>
    </font>
  </fonts>
  <fills count="34">
    <fill>
      <patternFill patternType="none"/>
    </fill>
    <fill>
      <patternFill patternType="gray125"/>
    </fill>
    <fill>
      <patternFill patternType="solid">
        <fgColor rgb="FF00A0C8"/>
        <bgColor indexed="64"/>
      </patternFill>
    </fill>
    <fill>
      <patternFill patternType="solid">
        <fgColor rgb="FFEAF4FE"/>
        <bgColor indexed="64"/>
      </patternFill>
    </fill>
    <fill>
      <patternFill patternType="solid">
        <fgColor rgb="FFB4E8F2"/>
        <bgColor indexed="64"/>
      </patternFill>
    </fill>
    <fill>
      <patternFill patternType="solid">
        <fgColor rgb="FFCFF1E6"/>
        <bgColor indexed="64"/>
      </patternFill>
    </fill>
    <fill>
      <patternFill patternType="solid">
        <fgColor rgb="FFFDECCE"/>
        <bgColor indexed="64"/>
      </patternFill>
    </fill>
    <fill>
      <patternFill patternType="solid">
        <fgColor rgb="FFFFCCCC"/>
        <bgColor indexed="64"/>
      </patternFill>
    </fill>
    <fill>
      <patternFill patternType="solid">
        <fgColor rgb="FFCCEFF6"/>
        <bgColor indexed="64"/>
      </patternFill>
    </fill>
    <fill>
      <patternFill patternType="solid">
        <fgColor rgb="FFE6F7FA"/>
        <bgColor indexed="64"/>
      </patternFill>
    </fill>
    <fill>
      <patternFill patternType="solid">
        <fgColor rgb="FFFDFEFF"/>
        <bgColor indexed="64"/>
      </patternFill>
    </fill>
    <fill>
      <patternFill patternType="solid">
        <fgColor rgb="FFF5F5F5"/>
        <bgColor indexed="64"/>
      </patternFill>
    </fill>
    <fill>
      <patternFill patternType="solid">
        <fgColor rgb="FFFEFEFE"/>
        <bgColor indexed="64"/>
      </patternFill>
    </fill>
    <fill>
      <patternFill patternType="solid">
        <fgColor rgb="FF14506E"/>
        <bgColor indexed="64"/>
      </patternFill>
    </fill>
    <fill>
      <patternFill patternType="solid">
        <fgColor rgb="FFB4B4B4"/>
        <bgColor indexed="64"/>
      </patternFill>
    </fill>
    <fill>
      <patternFill patternType="solid">
        <fgColor rgb="FFF5FBFE"/>
        <bgColor indexed="64"/>
      </patternFill>
    </fill>
    <fill>
      <patternFill patternType="solid">
        <fgColor rgb="FFF0F0F0"/>
        <bgColor indexed="64"/>
      </patternFill>
    </fill>
    <fill>
      <patternFill patternType="solid">
        <fgColor rgb="FFFFFFFF"/>
        <bgColor indexed="64"/>
      </patternFill>
    </fill>
    <fill>
      <patternFill patternType="gray0625"/>
    </fill>
    <fill>
      <patternFill patternType="gray0625">
        <bgColor rgb="FFFEFEFE"/>
      </patternFill>
    </fill>
    <fill>
      <patternFill patternType="solid">
        <fgColor rgb="FFFAFAFA"/>
        <bgColor indexed="64"/>
      </patternFill>
    </fill>
    <fill>
      <patternFill patternType="solid">
        <fgColor rgb="FFE6F1FB"/>
        <bgColor indexed="64"/>
      </patternFill>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CFEDF8"/>
        <bgColor indexed="64"/>
      </patternFill>
    </fill>
    <fill>
      <patternFill patternType="solid">
        <fgColor rgb="FFFBFBFB"/>
        <bgColor indexed="64"/>
      </patternFill>
    </fill>
    <fill>
      <patternFill patternType="solid">
        <fgColor rgb="FFF2F2F2"/>
        <bgColor indexed="64"/>
      </patternFill>
    </fill>
    <fill>
      <patternFill patternType="solid">
        <fgColor rgb="FFD8DBE4"/>
        <bgColor indexed="64"/>
      </patternFill>
    </fill>
    <fill>
      <patternFill patternType="solid">
        <fgColor rgb="FFDC2626"/>
        <bgColor indexed="64"/>
      </patternFill>
    </fill>
  </fills>
  <borders count="37">
    <border>
      <left/>
      <right/>
      <top/>
      <bottom/>
      <diagonal/>
    </border>
    <border>
      <left style="thin">
        <color rgb="FFEAF4FE"/>
      </left>
      <right/>
      <top style="thin">
        <color rgb="FFEAF4FE"/>
      </top>
      <bottom/>
      <diagonal/>
    </border>
    <border>
      <left/>
      <right/>
      <top style="thin">
        <color rgb="FFEAF4FE"/>
      </top>
      <bottom/>
      <diagonal/>
    </border>
    <border>
      <left style="thin">
        <color rgb="FFEAF4FE"/>
      </left>
      <right/>
      <top/>
      <bottom/>
      <diagonal/>
    </border>
    <border>
      <left style="thin">
        <color rgb="FFEAF4FE"/>
      </left>
      <right/>
      <top/>
      <bottom style="thin">
        <color rgb="FFEAF4FE"/>
      </bottom>
      <diagonal/>
    </border>
    <border>
      <left/>
      <right/>
      <top/>
      <bottom style="thin">
        <color rgb="FFEAF4FE"/>
      </bottom>
      <diagonal/>
    </border>
    <border>
      <left style="thin">
        <color theme="9" tint="0.79989013336588644"/>
      </left>
      <right style="thin">
        <color theme="9" tint="0.79989013336588644"/>
      </right>
      <top style="thin">
        <color theme="9" tint="0.79989013336588644"/>
      </top>
      <bottom style="thin">
        <color theme="9" tint="0.79989013336588644"/>
      </bottom>
      <diagonal/>
    </border>
    <border>
      <left style="thin">
        <color theme="9" tint="0.79989013336588644"/>
      </left>
      <right/>
      <top style="thin">
        <color theme="9" tint="0.79989013336588644"/>
      </top>
      <bottom/>
      <diagonal/>
    </border>
    <border>
      <left/>
      <right/>
      <top style="thin">
        <color theme="9" tint="0.79989013336588644"/>
      </top>
      <bottom/>
      <diagonal/>
    </border>
    <border>
      <left/>
      <right style="thin">
        <color theme="9" tint="0.79989013336588644"/>
      </right>
      <top style="thin">
        <color theme="9" tint="0.79989013336588644"/>
      </top>
      <bottom/>
      <diagonal/>
    </border>
    <border>
      <left style="thin">
        <color theme="9" tint="0.79989013336588644"/>
      </left>
      <right/>
      <top/>
      <bottom/>
      <diagonal/>
    </border>
    <border>
      <left/>
      <right style="thin">
        <color theme="9" tint="0.79989013336588644"/>
      </right>
      <top/>
      <bottom/>
      <diagonal/>
    </border>
    <border>
      <left style="thin">
        <color theme="9" tint="0.79989013336588644"/>
      </left>
      <right/>
      <top/>
      <bottom style="thin">
        <color theme="9" tint="0.79989013336588644"/>
      </bottom>
      <diagonal/>
    </border>
    <border>
      <left/>
      <right/>
      <top/>
      <bottom style="thin">
        <color theme="9" tint="0.79989013336588644"/>
      </bottom>
      <diagonal/>
    </border>
    <border>
      <left/>
      <right style="thin">
        <color theme="9" tint="0.79989013336588644"/>
      </right>
      <top/>
      <bottom style="thin">
        <color theme="9" tint="0.79989013336588644"/>
      </bottom>
      <diagonal/>
    </border>
    <border>
      <left style="thin">
        <color theme="0" tint="-0.14996795556505021"/>
      </left>
      <right/>
      <top style="thin">
        <color theme="0" tint="-0.14996795556505021"/>
      </top>
      <bottom/>
      <diagonal/>
    </border>
    <border>
      <left/>
      <right/>
      <top style="thin">
        <color theme="0" tint="-0.14996795556505021"/>
      </top>
      <bottom/>
      <diagonal/>
    </border>
    <border>
      <left style="thin">
        <color theme="0" tint="-0.14996795556505021"/>
      </left>
      <right/>
      <top/>
      <bottom/>
      <diagonal/>
    </border>
    <border>
      <left/>
      <right/>
      <top/>
      <bottom style="thin">
        <color theme="0" tint="-0.14993743705557422"/>
      </bottom>
      <diagonal/>
    </border>
    <border>
      <left style="thin">
        <color theme="0" tint="-0.14993743705557422"/>
      </left>
      <right/>
      <top style="thin">
        <color theme="0" tint="-0.14993743705557422"/>
      </top>
      <bottom style="thick">
        <color theme="0"/>
      </bottom>
      <diagonal/>
    </border>
    <border>
      <left/>
      <right/>
      <top style="thin">
        <color theme="0" tint="-0.14993743705557422"/>
      </top>
      <bottom style="thick">
        <color theme="0"/>
      </bottom>
      <diagonal/>
    </border>
    <border>
      <left style="thin">
        <color rgb="FFF4EAE8"/>
      </left>
      <right/>
      <top style="thick">
        <color theme="0"/>
      </top>
      <bottom style="thick">
        <color theme="0"/>
      </bottom>
      <diagonal/>
    </border>
    <border>
      <left/>
      <right/>
      <top style="thick">
        <color theme="0"/>
      </top>
      <bottom style="thick">
        <color theme="0"/>
      </bottom>
      <diagonal/>
    </border>
    <border>
      <left/>
      <right style="thin">
        <color theme="0" tint="-0.14993743705557422"/>
      </right>
      <top style="thick">
        <color theme="0"/>
      </top>
      <bottom style="thick">
        <color theme="0"/>
      </bottom>
      <diagonal/>
    </border>
    <border>
      <left style="thin">
        <color theme="0" tint="-0.14993743705557422"/>
      </left>
      <right/>
      <top style="thick">
        <color theme="0"/>
      </top>
      <bottom style="thick">
        <color theme="0"/>
      </bottom>
      <diagonal/>
    </border>
    <border>
      <left style="thin">
        <color theme="0" tint="-0.14993743705557422"/>
      </left>
      <right/>
      <top style="thick">
        <color theme="0"/>
      </top>
      <bottom style="thin">
        <color theme="0" tint="-0.14993743705557422"/>
      </bottom>
      <diagonal/>
    </border>
    <border>
      <left/>
      <right/>
      <top style="thick">
        <color theme="0"/>
      </top>
      <bottom style="thin">
        <color theme="0" tint="-0.14993743705557422"/>
      </bottom>
      <diagonal/>
    </border>
    <border>
      <left style="thin">
        <color rgb="FFF4EAE8"/>
      </left>
      <right/>
      <top style="thick">
        <color theme="0"/>
      </top>
      <bottom style="thin">
        <color theme="0" tint="-0.14993743705557422"/>
      </bottom>
      <diagonal/>
    </border>
    <border>
      <left/>
      <right style="thin">
        <color theme="0" tint="-0.14993743705557422"/>
      </right>
      <top style="thick">
        <color theme="0"/>
      </top>
      <bottom style="thin">
        <color theme="0" tint="-0.14993743705557422"/>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38" fillId="0" borderId="0" applyNumberFormat="0" applyFill="0" applyBorder="0" applyAlignment="0" applyProtection="0"/>
    <xf numFmtId="0" fontId="45" fillId="0" borderId="0"/>
  </cellStyleXfs>
  <cellXfs count="195">
    <xf numFmtId="0" fontId="0" fillId="0" borderId="0" xfId="0"/>
    <xf numFmtId="164" fontId="11" fillId="3" borderId="2" xfId="0" applyNumberFormat="1" applyFont="1" applyFill="1" applyBorder="1" applyAlignment="1" applyProtection="1">
      <alignment vertical="center"/>
      <protection hidden="1"/>
    </xf>
    <xf numFmtId="0" fontId="12" fillId="0" borderId="0" xfId="0" applyFont="1" applyAlignment="1">
      <alignment vertical="center"/>
    </xf>
    <xf numFmtId="164" fontId="11" fillId="3" borderId="0" xfId="0" applyNumberFormat="1" applyFont="1" applyFill="1"/>
    <xf numFmtId="164" fontId="11" fillId="3" borderId="5" xfId="0" applyNumberFormat="1" applyFont="1" applyFill="1" applyBorder="1" applyProtection="1">
      <protection hidden="1"/>
    </xf>
    <xf numFmtId="0" fontId="12" fillId="0" borderId="0" xfId="0" applyFont="1"/>
    <xf numFmtId="0" fontId="19" fillId="0" borderId="0" xfId="0" applyFont="1"/>
    <xf numFmtId="0" fontId="20" fillId="0" borderId="0" xfId="0" applyFont="1"/>
    <xf numFmtId="0" fontId="22" fillId="9" borderId="6" xfId="0" applyFont="1" applyFill="1" applyBorder="1" applyAlignment="1">
      <alignment horizontal="left" vertical="center" indent="2"/>
    </xf>
    <xf numFmtId="0" fontId="23" fillId="10" borderId="6" xfId="0" applyFont="1" applyFill="1" applyBorder="1" applyAlignment="1" applyProtection="1">
      <alignment horizontal="left" vertical="center" indent="1"/>
      <protection locked="0"/>
    </xf>
    <xf numFmtId="0" fontId="22" fillId="9" borderId="6" xfId="0" applyFont="1" applyFill="1" applyBorder="1" applyAlignment="1">
      <alignment horizontal="left" vertical="center" indent="1"/>
    </xf>
    <xf numFmtId="0" fontId="26" fillId="10" borderId="0" xfId="0" applyFont="1" applyFill="1" applyAlignment="1">
      <alignment vertical="center" wrapText="1"/>
    </xf>
    <xf numFmtId="0" fontId="27" fillId="10" borderId="0" xfId="0" applyFont="1" applyFill="1"/>
    <xf numFmtId="0" fontId="27" fillId="11" borderId="0" xfId="0" applyFont="1" applyFill="1" applyAlignment="1" applyProtection="1">
      <alignment horizontal="left" indent="1"/>
      <protection hidden="1"/>
    </xf>
    <xf numFmtId="165" fontId="23" fillId="10" borderId="6" xfId="0" applyNumberFormat="1" applyFont="1" applyFill="1" applyBorder="1" applyAlignment="1" applyProtection="1">
      <alignment horizontal="left" vertical="center" indent="1"/>
      <protection locked="0"/>
    </xf>
    <xf numFmtId="0" fontId="27" fillId="10" borderId="0" xfId="0" applyFont="1" applyFill="1" applyAlignment="1">
      <alignment vertical="center"/>
    </xf>
    <xf numFmtId="0" fontId="27" fillId="11" borderId="0" xfId="0" applyFont="1" applyFill="1" applyAlignment="1" applyProtection="1">
      <alignment horizontal="left" vertical="center"/>
      <protection hidden="1"/>
    </xf>
    <xf numFmtId="0" fontId="27" fillId="10" borderId="0" xfId="0" applyFont="1" applyFill="1" applyAlignment="1">
      <alignment vertical="top"/>
    </xf>
    <xf numFmtId="0" fontId="27" fillId="11" borderId="0" xfId="0" applyFont="1" applyFill="1" applyAlignment="1" applyProtection="1">
      <alignment horizontal="left" vertical="top"/>
      <protection hidden="1"/>
    </xf>
    <xf numFmtId="0" fontId="28" fillId="12" borderId="0" xfId="0" applyFont="1" applyFill="1"/>
    <xf numFmtId="0" fontId="0" fillId="0" borderId="0" xfId="0" applyAlignment="1">
      <alignment horizontal="center" vertical="center"/>
    </xf>
    <xf numFmtId="167" fontId="2" fillId="13" borderId="16" xfId="0" applyNumberFormat="1" applyFont="1" applyFill="1" applyBorder="1" applyAlignment="1">
      <alignment horizontal="center" vertical="center"/>
    </xf>
    <xf numFmtId="167" fontId="2" fillId="13" borderId="0" xfId="0" applyNumberFormat="1" applyFont="1" applyFill="1" applyAlignment="1">
      <alignment horizontal="center" vertical="center"/>
    </xf>
    <xf numFmtId="0" fontId="2" fillId="13" borderId="17" xfId="0" applyFont="1" applyFill="1" applyBorder="1" applyAlignment="1">
      <alignment horizontal="center" vertical="center" wrapText="1"/>
    </xf>
    <xf numFmtId="0" fontId="2" fillId="13" borderId="0" xfId="0" applyFont="1" applyFill="1" applyAlignment="1">
      <alignment horizontal="left" vertical="center" wrapText="1" indent="1"/>
    </xf>
    <xf numFmtId="169" fontId="2" fillId="13" borderId="0" xfId="0" applyNumberFormat="1" applyFont="1" applyFill="1" applyAlignment="1">
      <alignment horizontal="center" vertical="center"/>
    </xf>
    <xf numFmtId="9" fontId="2" fillId="13" borderId="0" xfId="0" applyNumberFormat="1" applyFont="1" applyFill="1" applyAlignment="1">
      <alignment horizontal="center" vertical="center"/>
    </xf>
    <xf numFmtId="9" fontId="2" fillId="14" borderId="0" xfId="0" applyNumberFormat="1" applyFont="1" applyFill="1" applyAlignment="1">
      <alignment horizontal="center" vertical="center"/>
    </xf>
    <xf numFmtId="0" fontId="0" fillId="0" borderId="0" xfId="0" applyProtection="1">
      <protection locked="0"/>
    </xf>
    <xf numFmtId="0" fontId="23" fillId="15" borderId="19" xfId="0" applyFont="1" applyFill="1" applyBorder="1" applyAlignment="1" applyProtection="1">
      <alignment horizontal="left" vertical="center" indent="1"/>
      <protection locked="0"/>
    </xf>
    <xf numFmtId="0" fontId="23" fillId="15" borderId="20" xfId="0" applyFont="1" applyFill="1" applyBorder="1" applyAlignment="1" applyProtection="1">
      <alignment vertical="center"/>
      <protection locked="0"/>
    </xf>
    <xf numFmtId="0" fontId="23" fillId="15" borderId="20" xfId="0" applyFont="1" applyFill="1" applyBorder="1" applyAlignment="1" applyProtection="1">
      <alignment horizontal="center" vertical="center"/>
      <protection locked="0"/>
    </xf>
    <xf numFmtId="170" fontId="23" fillId="15" borderId="20" xfId="1" applyNumberFormat="1" applyFont="1" applyFill="1" applyBorder="1" applyAlignment="1" applyProtection="1">
      <alignment horizontal="center" vertical="center"/>
      <protection locked="0"/>
    </xf>
    <xf numFmtId="2" fontId="23" fillId="15" borderId="20" xfId="0" applyNumberFormat="1" applyFont="1" applyFill="1" applyBorder="1" applyAlignment="1" applyProtection="1">
      <alignment horizontal="center" vertical="center"/>
      <protection locked="0"/>
    </xf>
    <xf numFmtId="171" fontId="23" fillId="15" borderId="20" xfId="0" applyNumberFormat="1" applyFont="1" applyFill="1" applyBorder="1" applyAlignment="1" applyProtection="1">
      <alignment horizontal="center" vertical="center"/>
      <protection locked="0"/>
    </xf>
    <xf numFmtId="9" fontId="23" fillId="15" borderId="20" xfId="0" applyNumberFormat="1" applyFont="1" applyFill="1" applyBorder="1" applyAlignment="1" applyProtection="1">
      <alignment horizontal="center" vertical="center"/>
      <protection locked="0"/>
    </xf>
    <xf numFmtId="0" fontId="32" fillId="16" borderId="20" xfId="0" applyFont="1" applyFill="1" applyBorder="1" applyAlignment="1" applyProtection="1">
      <alignment horizontal="center" vertical="center"/>
      <protection hidden="1"/>
    </xf>
    <xf numFmtId="0" fontId="23" fillId="15" borderId="20" xfId="0" applyFont="1" applyFill="1" applyBorder="1" applyAlignment="1" applyProtection="1">
      <alignment vertical="center"/>
      <protection hidden="1"/>
    </xf>
    <xf numFmtId="0" fontId="23" fillId="15" borderId="21" xfId="0" applyFont="1" applyFill="1" applyBorder="1" applyAlignment="1" applyProtection="1">
      <alignment vertical="center"/>
      <protection hidden="1"/>
    </xf>
    <xf numFmtId="0" fontId="23" fillId="15" borderId="22" xfId="0" applyFont="1" applyFill="1" applyBorder="1" applyAlignment="1" applyProtection="1">
      <alignment vertical="center"/>
      <protection hidden="1"/>
    </xf>
    <xf numFmtId="0" fontId="23" fillId="15" borderId="23" xfId="0" applyFont="1" applyFill="1" applyBorder="1" applyAlignment="1" applyProtection="1">
      <alignment vertical="center"/>
      <protection hidden="1"/>
    </xf>
    <xf numFmtId="0" fontId="23" fillId="17" borderId="24" xfId="0" applyFont="1" applyFill="1" applyBorder="1" applyAlignment="1" applyProtection="1">
      <alignment horizontal="left" vertical="center" indent="1"/>
      <protection locked="0"/>
    </xf>
    <xf numFmtId="0" fontId="23" fillId="17" borderId="22" xfId="0" applyFont="1" applyFill="1" applyBorder="1" applyAlignment="1" applyProtection="1">
      <alignment vertical="center"/>
      <protection locked="0"/>
    </xf>
    <xf numFmtId="0" fontId="23" fillId="17" borderId="22" xfId="0" applyFont="1" applyFill="1" applyBorder="1" applyAlignment="1" applyProtection="1">
      <alignment horizontal="center" vertical="center"/>
      <protection locked="0"/>
    </xf>
    <xf numFmtId="170" fontId="23" fillId="17" borderId="22" xfId="1" applyNumberFormat="1" applyFont="1" applyFill="1" applyBorder="1" applyAlignment="1" applyProtection="1">
      <alignment horizontal="center" vertical="center"/>
      <protection locked="0"/>
    </xf>
    <xf numFmtId="2" fontId="23" fillId="17" borderId="22" xfId="0" applyNumberFormat="1" applyFont="1" applyFill="1" applyBorder="1" applyAlignment="1" applyProtection="1">
      <alignment horizontal="center" vertical="center"/>
      <protection locked="0"/>
    </xf>
    <xf numFmtId="171" fontId="23" fillId="17" borderId="22" xfId="0" applyNumberFormat="1" applyFont="1" applyFill="1" applyBorder="1" applyAlignment="1" applyProtection="1">
      <alignment horizontal="center" vertical="center"/>
      <protection locked="0"/>
    </xf>
    <xf numFmtId="9" fontId="23" fillId="17" borderId="22" xfId="0" applyNumberFormat="1" applyFont="1" applyFill="1" applyBorder="1" applyAlignment="1" applyProtection="1">
      <alignment horizontal="center" vertical="center"/>
      <protection locked="0"/>
    </xf>
    <xf numFmtId="0" fontId="32" fillId="16" borderId="22" xfId="0" applyFont="1" applyFill="1" applyBorder="1" applyAlignment="1" applyProtection="1">
      <alignment horizontal="center" vertical="center"/>
      <protection hidden="1"/>
    </xf>
    <xf numFmtId="0" fontId="23" fillId="17" borderId="22" xfId="0" applyFont="1" applyFill="1" applyBorder="1" applyAlignment="1" applyProtection="1">
      <alignment vertical="center"/>
      <protection hidden="1"/>
    </xf>
    <xf numFmtId="0" fontId="23" fillId="17" borderId="21" xfId="0" applyFont="1" applyFill="1" applyBorder="1" applyAlignment="1" applyProtection="1">
      <alignment vertical="center"/>
      <protection hidden="1"/>
    </xf>
    <xf numFmtId="0" fontId="23" fillId="17" borderId="23" xfId="0" applyFont="1" applyFill="1" applyBorder="1" applyAlignment="1" applyProtection="1">
      <alignment vertical="center"/>
      <protection hidden="1"/>
    </xf>
    <xf numFmtId="0" fontId="23" fillId="15" borderId="24" xfId="0" applyFont="1" applyFill="1" applyBorder="1" applyAlignment="1" applyProtection="1">
      <alignment horizontal="left" vertical="center" indent="1"/>
      <protection locked="0"/>
    </xf>
    <xf numFmtId="0" fontId="23" fillId="15" borderId="22" xfId="0" applyFont="1" applyFill="1" applyBorder="1" applyAlignment="1" applyProtection="1">
      <alignment vertical="center"/>
      <protection locked="0"/>
    </xf>
    <xf numFmtId="0" fontId="23" fillId="15" borderId="22" xfId="0" applyFont="1" applyFill="1" applyBorder="1" applyAlignment="1" applyProtection="1">
      <alignment horizontal="center" vertical="center"/>
      <protection locked="0"/>
    </xf>
    <xf numFmtId="170" fontId="23" fillId="15" borderId="22" xfId="1" applyNumberFormat="1" applyFont="1" applyFill="1" applyBorder="1" applyAlignment="1" applyProtection="1">
      <alignment horizontal="center" vertical="center"/>
      <protection locked="0"/>
    </xf>
    <xf numFmtId="2" fontId="23" fillId="15" borderId="22" xfId="0" applyNumberFormat="1" applyFont="1" applyFill="1" applyBorder="1" applyAlignment="1" applyProtection="1">
      <alignment horizontal="center" vertical="center"/>
      <protection locked="0"/>
    </xf>
    <xf numFmtId="171" fontId="23" fillId="15" borderId="22" xfId="0" applyNumberFormat="1" applyFont="1" applyFill="1" applyBorder="1" applyAlignment="1" applyProtection="1">
      <alignment horizontal="center" vertical="center"/>
      <protection locked="0"/>
    </xf>
    <xf numFmtId="9" fontId="23" fillId="15" borderId="22" xfId="0" applyNumberFormat="1" applyFont="1" applyFill="1" applyBorder="1" applyAlignment="1" applyProtection="1">
      <alignment horizontal="center" vertical="center"/>
      <protection locked="0"/>
    </xf>
    <xf numFmtId="165" fontId="23" fillId="15" borderId="22" xfId="0" applyNumberFormat="1" applyFont="1" applyFill="1" applyBorder="1" applyAlignment="1" applyProtection="1">
      <alignment horizontal="center" vertical="center"/>
      <protection locked="0"/>
    </xf>
    <xf numFmtId="165" fontId="23" fillId="17" borderId="22" xfId="0" applyNumberFormat="1" applyFont="1" applyFill="1" applyBorder="1" applyAlignment="1" applyProtection="1">
      <alignment horizontal="center" vertical="center"/>
      <protection locked="0"/>
    </xf>
    <xf numFmtId="0" fontId="23" fillId="15" borderId="25" xfId="0" applyFont="1" applyFill="1" applyBorder="1" applyAlignment="1" applyProtection="1">
      <alignment horizontal="left" vertical="center" indent="1"/>
      <protection locked="0"/>
    </xf>
    <xf numFmtId="0" fontId="23" fillId="15" borderId="26" xfId="0" applyFont="1" applyFill="1" applyBorder="1" applyAlignment="1" applyProtection="1">
      <alignment vertical="center"/>
      <protection locked="0"/>
    </xf>
    <xf numFmtId="0" fontId="23" fillId="15" borderId="26" xfId="0" applyFont="1" applyFill="1" applyBorder="1" applyAlignment="1" applyProtection="1">
      <alignment horizontal="center" vertical="center"/>
      <protection locked="0"/>
    </xf>
    <xf numFmtId="170" fontId="23" fillId="15" borderId="26" xfId="1" applyNumberFormat="1" applyFont="1" applyFill="1" applyBorder="1" applyAlignment="1" applyProtection="1">
      <alignment horizontal="center" vertical="center"/>
      <protection locked="0"/>
    </xf>
    <xf numFmtId="2" fontId="23" fillId="15" borderId="26" xfId="0" applyNumberFormat="1" applyFont="1" applyFill="1" applyBorder="1" applyAlignment="1" applyProtection="1">
      <alignment horizontal="center" vertical="center"/>
      <protection locked="0"/>
    </xf>
    <xf numFmtId="165" fontId="23" fillId="15" borderId="26" xfId="0" applyNumberFormat="1" applyFont="1" applyFill="1" applyBorder="1" applyAlignment="1" applyProtection="1">
      <alignment horizontal="center" vertical="center"/>
      <protection locked="0"/>
    </xf>
    <xf numFmtId="9" fontId="23" fillId="15" borderId="26" xfId="0" applyNumberFormat="1" applyFont="1" applyFill="1" applyBorder="1" applyAlignment="1" applyProtection="1">
      <alignment horizontal="center" vertical="center"/>
      <protection locked="0"/>
    </xf>
    <xf numFmtId="0" fontId="32" fillId="16" borderId="26" xfId="0" applyFont="1" applyFill="1" applyBorder="1" applyAlignment="1" applyProtection="1">
      <alignment horizontal="center" vertical="center"/>
      <protection hidden="1"/>
    </xf>
    <xf numFmtId="0" fontId="23" fillId="15" borderId="26" xfId="0" applyFont="1" applyFill="1" applyBorder="1" applyAlignment="1" applyProtection="1">
      <alignment vertical="center"/>
      <protection hidden="1"/>
    </xf>
    <xf numFmtId="0" fontId="23" fillId="15" borderId="27" xfId="0" applyFont="1" applyFill="1" applyBorder="1" applyAlignment="1" applyProtection="1">
      <alignment vertical="center"/>
      <protection hidden="1"/>
    </xf>
    <xf numFmtId="0" fontId="23" fillId="15" borderId="28" xfId="0" applyFont="1" applyFill="1" applyBorder="1" applyAlignment="1" applyProtection="1">
      <alignment vertical="center"/>
      <protection hidden="1"/>
    </xf>
    <xf numFmtId="0" fontId="23" fillId="0" borderId="0" xfId="0" applyFont="1"/>
    <xf numFmtId="0" fontId="12" fillId="0" borderId="0" xfId="0" applyFont="1" applyAlignment="1">
      <alignment horizontal="center"/>
    </xf>
    <xf numFmtId="0" fontId="23" fillId="12" borderId="0" xfId="0" applyFont="1" applyFill="1"/>
    <xf numFmtId="0" fontId="12" fillId="18" borderId="0" xfId="0" applyFont="1" applyFill="1"/>
    <xf numFmtId="0" fontId="23" fillId="19" borderId="0" xfId="0" applyFont="1" applyFill="1"/>
    <xf numFmtId="0" fontId="12" fillId="18" borderId="0" xfId="0" applyFont="1" applyFill="1" applyAlignment="1">
      <alignment horizontal="center"/>
    </xf>
    <xf numFmtId="0" fontId="33" fillId="0" borderId="0" xfId="0" applyFont="1"/>
    <xf numFmtId="0" fontId="34" fillId="0" borderId="0" xfId="0" applyFont="1"/>
    <xf numFmtId="0" fontId="35" fillId="0" borderId="0" xfId="0" applyFont="1"/>
    <xf numFmtId="0" fontId="36" fillId="13" borderId="0" xfId="0" applyFont="1" applyFill="1"/>
    <xf numFmtId="0" fontId="33" fillId="0" borderId="0" xfId="0" applyFont="1" applyAlignment="1">
      <alignment wrapText="1"/>
    </xf>
    <xf numFmtId="0" fontId="33" fillId="20" borderId="0" xfId="0" applyFont="1" applyFill="1" applyAlignment="1">
      <alignment wrapText="1"/>
    </xf>
    <xf numFmtId="0" fontId="37" fillId="21" borderId="0" xfId="0" applyFont="1" applyFill="1"/>
    <xf numFmtId="0" fontId="33" fillId="21" borderId="0" xfId="0" applyFont="1" applyFill="1"/>
    <xf numFmtId="0" fontId="41" fillId="23" borderId="32" xfId="0" applyFont="1" applyFill="1" applyBorder="1" applyAlignment="1">
      <alignment horizontal="left" vertical="center" wrapText="1" indent="1"/>
    </xf>
    <xf numFmtId="0" fontId="41" fillId="24" borderId="0" xfId="0" applyFont="1" applyFill="1" applyAlignment="1">
      <alignment horizontal="left" vertical="center" wrapText="1" indent="1"/>
    </xf>
    <xf numFmtId="0" fontId="41" fillId="23" borderId="33" xfId="0" applyFont="1" applyFill="1" applyBorder="1" applyAlignment="1">
      <alignment horizontal="left" vertical="center" wrapText="1" indent="1"/>
    </xf>
    <xf numFmtId="0" fontId="42" fillId="25" borderId="32" xfId="0" applyFont="1" applyFill="1" applyBorder="1" applyAlignment="1">
      <alignment horizontal="left" vertical="center" wrapText="1" indent="1"/>
    </xf>
    <xf numFmtId="0" fontId="42" fillId="25" borderId="0" xfId="0" applyFont="1" applyFill="1" applyAlignment="1">
      <alignment horizontal="left" vertical="center" wrapText="1" indent="1"/>
    </xf>
    <xf numFmtId="0" fontId="43" fillId="25" borderId="33" xfId="0" applyFont="1" applyFill="1" applyBorder="1" applyAlignment="1">
      <alignment horizontal="left" vertical="center" wrapText="1" indent="1"/>
    </xf>
    <xf numFmtId="0" fontId="42" fillId="26" borderId="32" xfId="0" applyFont="1" applyFill="1" applyBorder="1" applyAlignment="1">
      <alignment horizontal="left" vertical="center" wrapText="1" indent="1"/>
    </xf>
    <xf numFmtId="0" fontId="42" fillId="26" borderId="0" xfId="0" applyFont="1" applyFill="1" applyAlignment="1">
      <alignment horizontal="left" vertical="center" wrapText="1" indent="1"/>
    </xf>
    <xf numFmtId="0" fontId="43" fillId="26" borderId="33" xfId="0" applyFont="1" applyFill="1" applyBorder="1" applyAlignment="1">
      <alignment horizontal="left" vertical="center" wrapText="1" indent="1"/>
    </xf>
    <xf numFmtId="0" fontId="42" fillId="27" borderId="32" xfId="0" applyFont="1" applyFill="1" applyBorder="1" applyAlignment="1">
      <alignment horizontal="left" vertical="center" wrapText="1" indent="1"/>
    </xf>
    <xf numFmtId="0" fontId="42" fillId="27" borderId="0" xfId="0" applyFont="1" applyFill="1" applyAlignment="1">
      <alignment horizontal="left" vertical="center" wrapText="1" indent="1"/>
    </xf>
    <xf numFmtId="0" fontId="43" fillId="27" borderId="33" xfId="0" applyFont="1" applyFill="1" applyBorder="1" applyAlignment="1">
      <alignment horizontal="left" vertical="center" wrapText="1" indent="1"/>
    </xf>
    <xf numFmtId="0" fontId="42" fillId="0" borderId="32" xfId="0" applyFont="1" applyBorder="1" applyAlignment="1">
      <alignment horizontal="left" vertical="center" indent="1"/>
    </xf>
    <xf numFmtId="0" fontId="42" fillId="0" borderId="0" xfId="0" applyFont="1" applyAlignment="1">
      <alignment horizontal="left" vertical="center" indent="1"/>
    </xf>
    <xf numFmtId="0" fontId="42" fillId="0" borderId="33" xfId="0" applyFont="1" applyBorder="1" applyAlignment="1">
      <alignment horizontal="left" vertical="center" indent="1"/>
    </xf>
    <xf numFmtId="0" fontId="42" fillId="26" borderId="34" xfId="0" applyFont="1" applyFill="1" applyBorder="1" applyAlignment="1">
      <alignment horizontal="left" vertical="center" wrapText="1" indent="1"/>
    </xf>
    <xf numFmtId="0" fontId="42" fillId="26" borderId="35" xfId="0" applyFont="1" applyFill="1" applyBorder="1" applyAlignment="1">
      <alignment horizontal="left" vertical="center" wrapText="1" indent="1"/>
    </xf>
    <xf numFmtId="0" fontId="43" fillId="26" borderId="36" xfId="0" applyFont="1" applyFill="1" applyBorder="1" applyAlignment="1">
      <alignment horizontal="left" vertical="center" wrapText="1" indent="1"/>
    </xf>
    <xf numFmtId="0" fontId="0" fillId="28" borderId="0" xfId="0" applyFill="1"/>
    <xf numFmtId="0" fontId="46" fillId="0" borderId="0" xfId="4" applyFont="1"/>
    <xf numFmtId="0" fontId="47" fillId="0" borderId="0" xfId="4" applyFont="1"/>
    <xf numFmtId="0" fontId="49" fillId="31" borderId="0" xfId="4" applyFont="1" applyFill="1"/>
    <xf numFmtId="0" fontId="47" fillId="31" borderId="0" xfId="4" applyFont="1" applyFill="1"/>
    <xf numFmtId="0" fontId="49" fillId="32" borderId="0" xfId="4" applyFont="1" applyFill="1"/>
    <xf numFmtId="0" fontId="47" fillId="32" borderId="0" xfId="4" applyFont="1" applyFill="1"/>
    <xf numFmtId="0" fontId="50" fillId="31" borderId="0" xfId="4" applyFont="1" applyFill="1" applyAlignment="1">
      <alignment horizontal="right" vertical="center"/>
    </xf>
    <xf numFmtId="0" fontId="51" fillId="31" borderId="0" xfId="4" applyFont="1" applyFill="1" applyAlignment="1">
      <alignment vertical="center"/>
    </xf>
    <xf numFmtId="0" fontId="47" fillId="31" borderId="0" xfId="4" applyFont="1" applyFill="1" applyAlignment="1">
      <alignment vertical="center"/>
    </xf>
    <xf numFmtId="0" fontId="52" fillId="31" borderId="0" xfId="4" applyFont="1" applyFill="1" applyAlignment="1">
      <alignment horizontal="right" vertical="center"/>
    </xf>
    <xf numFmtId="0" fontId="53" fillId="31" borderId="0" xfId="4" applyFont="1" applyFill="1" applyAlignment="1">
      <alignment vertical="center"/>
    </xf>
    <xf numFmtId="0" fontId="52" fillId="31" borderId="0" xfId="4" applyFont="1" applyFill="1" applyAlignment="1">
      <alignment horizontal="right" vertical="center" wrapText="1"/>
    </xf>
    <xf numFmtId="0" fontId="47" fillId="31" borderId="0" xfId="4" applyFont="1" applyFill="1" applyAlignment="1">
      <alignment vertical="center" wrapText="1"/>
    </xf>
    <xf numFmtId="0" fontId="54" fillId="31" borderId="0" xfId="4" applyFont="1" applyFill="1" applyAlignment="1">
      <alignment vertical="center"/>
    </xf>
    <xf numFmtId="0" fontId="55" fillId="31" borderId="0" xfId="4" applyFont="1" applyFill="1" applyAlignment="1">
      <alignment vertical="center"/>
    </xf>
    <xf numFmtId="0" fontId="47" fillId="31" borderId="0" xfId="4" applyFont="1" applyFill="1" applyAlignment="1">
      <alignment horizontal="right" vertical="center"/>
    </xf>
    <xf numFmtId="0" fontId="47" fillId="31" borderId="0" xfId="4" applyFont="1" applyFill="1" applyAlignment="1">
      <alignment horizontal="right" vertical="center" wrapText="1"/>
    </xf>
    <xf numFmtId="0" fontId="52" fillId="32" borderId="0" xfId="4" applyFont="1" applyFill="1" applyAlignment="1">
      <alignment horizontal="right" vertical="center"/>
    </xf>
    <xf numFmtId="0" fontId="47" fillId="32" borderId="0" xfId="4" applyFont="1" applyFill="1" applyAlignment="1">
      <alignment vertical="center"/>
    </xf>
    <xf numFmtId="0" fontId="56" fillId="0" borderId="0" xfId="0" applyFont="1"/>
    <xf numFmtId="0" fontId="57" fillId="33" borderId="0" xfId="0" applyFont="1" applyFill="1" applyAlignment="1">
      <alignment horizontal="center" vertical="center"/>
    </xf>
    <xf numFmtId="0" fontId="0" fillId="7" borderId="0" xfId="0" applyFill="1" applyAlignment="1">
      <alignment horizontal="center"/>
    </xf>
    <xf numFmtId="0" fontId="58" fillId="7" borderId="0" xfId="0" applyFont="1" applyFill="1" applyAlignment="1">
      <alignment horizontal="center"/>
    </xf>
    <xf numFmtId="0" fontId="59" fillId="7" borderId="0" xfId="0" applyFont="1" applyFill="1" applyAlignment="1">
      <alignment horizontal="center"/>
    </xf>
    <xf numFmtId="0" fontId="60" fillId="7" borderId="0" xfId="0" applyFont="1" applyFill="1" applyAlignment="1">
      <alignment horizontal="center"/>
    </xf>
    <xf numFmtId="172" fontId="61" fillId="0" borderId="0" xfId="4" applyNumberFormat="1" applyFont="1" applyProtection="1">
      <protection hidden="1"/>
    </xf>
    <xf numFmtId="0" fontId="62" fillId="7" borderId="0" xfId="0" applyFont="1" applyFill="1" applyAlignment="1">
      <alignment horizontal="center"/>
    </xf>
    <xf numFmtId="0" fontId="63" fillId="4" borderId="0" xfId="0" applyFont="1" applyFill="1" applyAlignment="1">
      <alignment horizontal="center" vertical="center"/>
    </xf>
    <xf numFmtId="168" fontId="31" fillId="13" borderId="0" xfId="0" applyNumberFormat="1" applyFont="1" applyFill="1" applyAlignment="1" applyProtection="1">
      <alignment horizontal="center" vertical="center" textRotation="90" wrapText="1"/>
      <protection hidden="1"/>
    </xf>
    <xf numFmtId="168" fontId="30" fillId="13" borderId="18" xfId="0" applyNumberFormat="1" applyFont="1" applyFill="1" applyBorder="1" applyAlignment="1" applyProtection="1">
      <alignment horizontal="center" vertical="center" textRotation="90" wrapText="1"/>
      <protection hidden="1"/>
    </xf>
    <xf numFmtId="168" fontId="30" fillId="13" borderId="0" xfId="0" applyNumberFormat="1" applyFont="1" applyFill="1" applyAlignment="1" applyProtection="1">
      <alignment horizontal="center" vertical="center" textRotation="90" wrapText="1"/>
      <protection hidden="1"/>
    </xf>
    <xf numFmtId="6" fontId="23" fillId="10" borderId="6" xfId="0" applyNumberFormat="1" applyFont="1" applyFill="1" applyBorder="1" applyAlignment="1" applyProtection="1">
      <alignment horizontal="left" vertical="center" indent="1"/>
      <protection locked="0"/>
    </xf>
    <xf numFmtId="9" fontId="23" fillId="11" borderId="6" xfId="0" applyNumberFormat="1" applyFont="1" applyFill="1" applyBorder="1" applyAlignment="1" applyProtection="1">
      <alignment horizontal="left" vertical="center" indent="1"/>
      <protection hidden="1"/>
    </xf>
    <xf numFmtId="0" fontId="23" fillId="11" borderId="6" xfId="0" applyFont="1" applyFill="1" applyBorder="1" applyAlignment="1" applyProtection="1">
      <alignment horizontal="left" vertical="center" indent="1"/>
      <protection hidden="1"/>
    </xf>
    <xf numFmtId="165" fontId="23" fillId="10" borderId="6" xfId="0" applyNumberFormat="1" applyFont="1" applyFill="1" applyBorder="1" applyAlignment="1" applyProtection="1">
      <alignment horizontal="left" vertical="center" indent="1"/>
      <protection locked="0"/>
    </xf>
    <xf numFmtId="166" fontId="23" fillId="11" borderId="6" xfId="0" applyNumberFormat="1" applyFont="1" applyFill="1" applyBorder="1" applyAlignment="1" applyProtection="1">
      <alignment horizontal="left" vertical="center" indent="1"/>
      <protection hidden="1"/>
    </xf>
    <xf numFmtId="0" fontId="29" fillId="13" borderId="15" xfId="0" applyFont="1" applyFill="1" applyBorder="1" applyAlignment="1">
      <alignment horizontal="left" vertical="center" indent="2"/>
    </xf>
    <xf numFmtId="0" fontId="29" fillId="13" borderId="16" xfId="0" applyFont="1" applyFill="1" applyBorder="1" applyAlignment="1">
      <alignment horizontal="left" vertical="center" indent="2"/>
    </xf>
    <xf numFmtId="0" fontId="29" fillId="13" borderId="17" xfId="0" applyFont="1" applyFill="1" applyBorder="1" applyAlignment="1">
      <alignment horizontal="left" vertical="center" indent="2"/>
    </xf>
    <xf numFmtId="0" fontId="29" fillId="13" borderId="0" xfId="0" applyFont="1" applyFill="1" applyAlignment="1">
      <alignment horizontal="left" vertical="center" indent="2"/>
    </xf>
    <xf numFmtId="0" fontId="21" fillId="8" borderId="6" xfId="0" applyFont="1" applyFill="1" applyBorder="1" applyAlignment="1">
      <alignment horizontal="center" vertical="center" textRotation="90" wrapText="1"/>
    </xf>
    <xf numFmtId="0" fontId="21" fillId="8" borderId="6" xfId="0" applyFont="1" applyFill="1" applyBorder="1" applyAlignment="1">
      <alignment horizontal="center" vertical="center" textRotation="90"/>
    </xf>
    <xf numFmtId="0" fontId="23" fillId="10" borderId="6" xfId="0" applyFont="1" applyFill="1" applyBorder="1" applyAlignment="1" applyProtection="1">
      <alignment horizontal="left" vertical="center" indent="1"/>
      <protection locked="0"/>
    </xf>
    <xf numFmtId="0" fontId="24" fillId="3" borderId="7" xfId="0" applyFont="1" applyFill="1" applyBorder="1" applyAlignment="1">
      <alignment horizontal="center" vertical="center" wrapText="1"/>
    </xf>
    <xf numFmtId="0" fontId="24" fillId="3" borderId="8"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0" xfId="0" applyFont="1" applyFill="1" applyAlignment="1">
      <alignment horizontal="center" vertical="center"/>
    </xf>
    <xf numFmtId="0" fontId="24" fillId="3" borderId="12" xfId="0" applyFont="1" applyFill="1" applyBorder="1" applyAlignment="1">
      <alignment horizontal="center" vertical="center"/>
    </xf>
    <xf numFmtId="0" fontId="24" fillId="3" borderId="13" xfId="0" applyFont="1" applyFill="1" applyBorder="1" applyAlignment="1">
      <alignment horizontal="center" vertical="center"/>
    </xf>
    <xf numFmtId="0" fontId="25" fillId="10" borderId="8" xfId="0" applyFont="1" applyFill="1" applyBorder="1" applyAlignment="1" applyProtection="1">
      <alignment horizontal="left" vertical="center" wrapText="1" indent="1"/>
      <protection locked="0"/>
    </xf>
    <xf numFmtId="0" fontId="25" fillId="10" borderId="9" xfId="0" applyFont="1" applyFill="1" applyBorder="1" applyAlignment="1" applyProtection="1">
      <alignment horizontal="left" vertical="center" wrapText="1" indent="1"/>
      <protection locked="0"/>
    </xf>
    <xf numFmtId="0" fontId="25" fillId="10" borderId="0" xfId="0" applyFont="1" applyFill="1" applyAlignment="1" applyProtection="1">
      <alignment horizontal="left" vertical="center" wrapText="1" indent="1"/>
      <protection locked="0"/>
    </xf>
    <xf numFmtId="0" fontId="25" fillId="10" borderId="11" xfId="0" applyFont="1" applyFill="1" applyBorder="1" applyAlignment="1" applyProtection="1">
      <alignment horizontal="left" vertical="center" wrapText="1" indent="1"/>
      <protection locked="0"/>
    </xf>
    <xf numFmtId="0" fontId="25" fillId="10" borderId="13" xfId="0" applyFont="1" applyFill="1" applyBorder="1" applyAlignment="1" applyProtection="1">
      <alignment horizontal="left" vertical="center" wrapText="1" indent="1"/>
      <protection locked="0"/>
    </xf>
    <xf numFmtId="0" fontId="25" fillId="10" borderId="14" xfId="0" applyFont="1" applyFill="1" applyBorder="1" applyAlignment="1" applyProtection="1">
      <alignment horizontal="left" vertical="center" wrapText="1" indent="1"/>
      <protection locked="0"/>
    </xf>
    <xf numFmtId="6" fontId="23" fillId="11" borderId="6" xfId="0" applyNumberFormat="1" applyFont="1" applyFill="1" applyBorder="1" applyAlignment="1" applyProtection="1">
      <alignment horizontal="left" vertical="center" indent="1"/>
      <protection hidden="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9" fontId="10" fillId="3" borderId="2" xfId="2" applyFont="1" applyFill="1" applyBorder="1" applyAlignment="1" applyProtection="1">
      <alignment horizontal="center" vertical="center"/>
      <protection hidden="1"/>
    </xf>
    <xf numFmtId="9" fontId="10" fillId="3" borderId="0" xfId="2" applyFont="1" applyFill="1" applyBorder="1" applyAlignment="1" applyProtection="1">
      <alignment horizontal="center" vertical="center"/>
      <protection hidden="1"/>
    </xf>
    <xf numFmtId="9" fontId="10" fillId="3" borderId="5" xfId="2" applyFont="1" applyFill="1" applyBorder="1" applyAlignment="1" applyProtection="1">
      <alignment horizontal="center" vertical="center"/>
      <protection hidden="1"/>
    </xf>
    <xf numFmtId="0" fontId="13" fillId="3" borderId="0" xfId="0" applyFont="1" applyFill="1" applyAlignment="1">
      <alignment horizontal="left" vertical="top" indent="1"/>
    </xf>
    <xf numFmtId="0" fontId="14" fillId="4" borderId="0" xfId="0" applyFont="1" applyFill="1" applyAlignment="1" applyProtection="1">
      <alignment horizontal="center" vertical="center"/>
      <protection hidden="1"/>
    </xf>
    <xf numFmtId="0" fontId="15" fillId="5" borderId="0" xfId="0" applyFont="1" applyFill="1" applyAlignment="1" applyProtection="1">
      <alignment horizontal="center" vertical="center"/>
      <protection hidden="1"/>
    </xf>
    <xf numFmtId="0" fontId="16" fillId="6" borderId="0" xfId="0" applyFont="1" applyFill="1" applyAlignment="1" applyProtection="1">
      <alignment horizontal="center" vertical="center"/>
      <protection hidden="1"/>
    </xf>
    <xf numFmtId="0" fontId="17" fillId="7" borderId="0" xfId="0" applyFont="1" applyFill="1" applyAlignment="1" applyProtection="1">
      <alignment horizontal="center" vertical="center"/>
      <protection hidden="1"/>
    </xf>
    <xf numFmtId="0" fontId="18" fillId="3" borderId="0" xfId="0" applyFont="1" applyFill="1" applyAlignment="1" applyProtection="1">
      <alignment horizontal="left" vertical="center" indent="1"/>
      <protection hidden="1"/>
    </xf>
    <xf numFmtId="0" fontId="2" fillId="2" borderId="0" xfId="0" applyFont="1" applyFill="1" applyAlignment="1">
      <alignment horizontal="center" vertical="center"/>
    </xf>
    <xf numFmtId="0" fontId="3" fillId="3" borderId="0" xfId="0" applyFont="1" applyFill="1" applyAlignment="1">
      <alignment horizontal="left" vertical="center" indent="1"/>
    </xf>
    <xf numFmtId="0" fontId="4" fillId="4" borderId="0" xfId="0" applyFont="1" applyFill="1" applyAlignment="1">
      <alignment horizontal="center" vertical="center"/>
    </xf>
    <xf numFmtId="0" fontId="5" fillId="5" borderId="0" xfId="0" applyFont="1" applyFill="1" applyAlignment="1">
      <alignment horizontal="center" vertical="center"/>
    </xf>
    <xf numFmtId="0" fontId="6" fillId="6" borderId="0" xfId="0" applyFont="1" applyFill="1" applyAlignment="1">
      <alignment horizontal="center" vertical="center"/>
    </xf>
    <xf numFmtId="0" fontId="7" fillId="7" borderId="0" xfId="0" applyFont="1" applyFill="1" applyAlignment="1">
      <alignment horizontal="center" vertical="center"/>
    </xf>
    <xf numFmtId="0" fontId="39" fillId="2" borderId="0" xfId="3" applyFont="1" applyFill="1" applyAlignment="1">
      <alignment horizontal="center" vertical="center"/>
    </xf>
    <xf numFmtId="0" fontId="40" fillId="22" borderId="29" xfId="0" applyFont="1" applyFill="1" applyBorder="1" applyAlignment="1">
      <alignment horizontal="center" vertical="center"/>
    </xf>
    <xf numFmtId="0" fontId="40" fillId="22" borderId="30" xfId="0" applyFont="1" applyFill="1" applyBorder="1" applyAlignment="1">
      <alignment horizontal="center" vertical="center"/>
    </xf>
    <xf numFmtId="0" fontId="40" fillId="22" borderId="31" xfId="0" applyFont="1" applyFill="1" applyBorder="1" applyAlignment="1">
      <alignment horizontal="center" vertical="center"/>
    </xf>
    <xf numFmtId="0" fontId="40" fillId="22" borderId="32" xfId="0" applyFont="1" applyFill="1" applyBorder="1" applyAlignment="1">
      <alignment horizontal="center" vertical="center"/>
    </xf>
    <xf numFmtId="0" fontId="40" fillId="22" borderId="0" xfId="0" applyFont="1" applyFill="1" applyAlignment="1">
      <alignment horizontal="center" vertical="center"/>
    </xf>
    <xf numFmtId="0" fontId="40" fillId="22" borderId="33" xfId="0" applyFont="1" applyFill="1" applyBorder="1" applyAlignment="1">
      <alignment horizontal="center" vertical="center"/>
    </xf>
    <xf numFmtId="0" fontId="53" fillId="31" borderId="0" xfId="4" applyFont="1" applyFill="1" applyAlignment="1">
      <alignment horizontal="left" vertical="center" wrapText="1"/>
    </xf>
    <xf numFmtId="0" fontId="47" fillId="31" borderId="0" xfId="4" applyFont="1" applyFill="1" applyAlignment="1">
      <alignment horizontal="left" vertical="center" wrapText="1"/>
    </xf>
    <xf numFmtId="0" fontId="48" fillId="2" borderId="0" xfId="4" applyFont="1" applyFill="1" applyAlignment="1">
      <alignment horizontal="center" vertical="center"/>
    </xf>
    <xf numFmtId="0" fontId="48" fillId="29" borderId="0" xfId="4" applyFont="1" applyFill="1" applyAlignment="1">
      <alignment horizontal="left" vertical="center" indent="1"/>
    </xf>
    <xf numFmtId="0" fontId="48" fillId="30" borderId="0" xfId="4" applyFont="1" applyFill="1" applyAlignment="1">
      <alignment horizontal="center"/>
    </xf>
    <xf numFmtId="0" fontId="47" fillId="31" borderId="0" xfId="4" applyFont="1" applyFill="1" applyAlignment="1">
      <alignment horizontal="left" vertical="top" wrapText="1"/>
    </xf>
  </cellXfs>
  <cellStyles count="5">
    <cellStyle name="Currency" xfId="1" builtinId="4"/>
    <cellStyle name="Hyperlink" xfId="3" builtinId="8"/>
    <cellStyle name="Normal" xfId="0" builtinId="0"/>
    <cellStyle name="Normal 2 2" xfId="4" xr:uid="{58BCC955-5509-46A2-BB70-EF44EB72E230}"/>
    <cellStyle name="Percent" xfId="2" builtinId="5"/>
  </cellStyles>
  <dxfs count="30">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FFFFFF"/>
      </font>
      <fill>
        <patternFill patternType="solid">
          <fgColor indexed="64"/>
          <bgColor rgb="FFF8696B"/>
        </patternFill>
      </fill>
    </dxf>
    <dxf>
      <font>
        <b/>
        <i val="0"/>
        <color rgb="FF9C5700"/>
      </font>
      <fill>
        <patternFill patternType="solid">
          <fgColor indexed="64"/>
          <bgColor rgb="FFFFEB9C"/>
        </patternFill>
      </fill>
    </dxf>
    <dxf>
      <font>
        <b/>
        <i val="0"/>
        <color rgb="FF006100"/>
      </font>
      <fill>
        <patternFill patternType="solid">
          <fgColor indexed="64"/>
          <bgColor rgb="FFC6EFCE"/>
        </patternFill>
      </fill>
    </dxf>
    <dxf>
      <font>
        <b/>
        <i val="0"/>
        <color rgb="FFFFFFFF"/>
      </font>
      <fill>
        <patternFill patternType="solid">
          <fgColor indexed="64"/>
          <bgColor rgb="FFF8696B"/>
        </patternFill>
      </fill>
    </dxf>
    <dxf>
      <font>
        <b/>
        <i val="0"/>
        <color rgb="FF9C5700"/>
      </font>
      <fill>
        <patternFill patternType="solid">
          <fgColor indexed="64"/>
          <bgColor rgb="FFFFEB9C"/>
        </patternFill>
      </fill>
    </dxf>
    <dxf>
      <font>
        <b/>
        <i val="0"/>
        <color rgb="FF006100"/>
      </font>
      <fill>
        <patternFill patternType="solid">
          <fgColor indexed="64"/>
          <bgColor rgb="FFC6EFCE"/>
        </patternFill>
      </fill>
    </dxf>
    <dxf>
      <font>
        <b/>
        <i val="0"/>
        <color rgb="FF003745"/>
      </font>
      <fill>
        <patternFill patternType="solid">
          <fgColor indexed="64"/>
          <bgColor rgb="FFD9F1F8"/>
        </patternFill>
      </fill>
    </dxf>
    <dxf>
      <font>
        <b/>
        <i val="0"/>
        <color rgb="FF003745"/>
      </font>
      <fill>
        <patternFill patternType="solid">
          <fgColor indexed="64"/>
          <bgColor rgb="FF7FCFE3"/>
        </patternFill>
      </fill>
    </dxf>
    <dxf>
      <font>
        <b/>
        <i val="0"/>
        <color rgb="FFFFFFFF"/>
      </font>
      <fill>
        <patternFill patternType="solid">
          <fgColor indexed="64"/>
          <bgColor rgb="FF00A0C8"/>
        </patternFill>
      </fill>
    </dxf>
    <dxf>
      <font>
        <b/>
        <i val="0"/>
        <color rgb="FFFFFFFF"/>
      </font>
      <fill>
        <patternFill patternType="solid">
          <fgColor indexed="64"/>
          <bgColor rgb="FF005A70"/>
        </patternFill>
      </fill>
    </dxf>
    <dxf>
      <font>
        <b val="0"/>
        <i val="0"/>
        <color rgb="FFCCEFF6"/>
      </font>
      <fill>
        <patternFill>
          <bgColor rgb="FFCCEFF6"/>
        </patternFill>
      </fill>
    </dxf>
    <dxf>
      <font>
        <b val="0"/>
        <i val="0"/>
        <color rgb="FF00A0C8"/>
      </font>
      <fill>
        <patternFill>
          <bgColor rgb="FF00A0C8"/>
        </patternFill>
      </fill>
    </dxf>
    <dxf>
      <font>
        <color rgb="FF4A525C"/>
      </font>
      <fill>
        <patternFill>
          <bgColor rgb="FFDFE3EA"/>
        </patternFill>
      </fill>
    </dxf>
    <dxf>
      <font>
        <color rgb="FF935F07"/>
      </font>
      <fill>
        <patternFill>
          <bgColor rgb="FFFCE2B6"/>
        </patternFill>
      </fill>
    </dxf>
    <dxf>
      <font>
        <color rgb="FF0A6F4D"/>
      </font>
      <fill>
        <patternFill>
          <bgColor rgb="FF88DCC0"/>
        </patternFill>
      </fill>
    </dxf>
    <dxf>
      <font>
        <b/>
        <i val="0"/>
        <color rgb="FFFFFFFF"/>
      </font>
      <fill>
        <patternFill patternType="solid">
          <fgColor indexed="64"/>
          <bgColor rgb="FFF8696B"/>
        </patternFill>
      </fill>
    </dxf>
    <dxf>
      <font>
        <b/>
        <i val="0"/>
        <color rgb="FF9C5700"/>
      </font>
      <fill>
        <patternFill patternType="solid">
          <fgColor indexed="64"/>
          <bgColor rgb="FFFFEB9C"/>
        </patternFill>
      </fill>
    </dxf>
    <dxf>
      <font>
        <b/>
        <i val="0"/>
        <color rgb="FF006100"/>
      </font>
      <fill>
        <patternFill patternType="solid">
          <fgColor indexed="64"/>
          <bgColor rgb="FFC6EFCE"/>
        </patternFill>
      </fill>
    </dxf>
    <dxf>
      <font>
        <b/>
        <i val="0"/>
        <color rgb="FFFFFFFF"/>
      </font>
      <fill>
        <patternFill patternType="solid">
          <fgColor indexed="64"/>
          <bgColor rgb="FFF8696B"/>
        </patternFill>
      </fill>
    </dxf>
    <dxf>
      <font>
        <b/>
        <i val="0"/>
        <color rgb="FF9C5700"/>
      </font>
      <fill>
        <patternFill patternType="solid">
          <fgColor indexed="64"/>
          <bgColor rgb="FFFFEB9C"/>
        </patternFill>
      </fill>
    </dxf>
    <dxf>
      <font>
        <b/>
        <i val="0"/>
        <color rgb="FF006100"/>
      </font>
      <fill>
        <patternFill patternType="solid">
          <fgColor indexed="64"/>
          <bgColor rgb="FFC6EFCE"/>
        </patternFill>
      </fill>
    </dxf>
    <dxf>
      <font>
        <b/>
        <i val="0"/>
        <color rgb="FF003745"/>
      </font>
      <fill>
        <patternFill patternType="solid">
          <fgColor indexed="64"/>
          <bgColor rgb="FFD9F1F8"/>
        </patternFill>
      </fill>
    </dxf>
    <dxf>
      <font>
        <b/>
        <i val="0"/>
        <color rgb="FF003745"/>
      </font>
      <fill>
        <patternFill patternType="solid">
          <fgColor indexed="64"/>
          <bgColor rgb="FF7FCFE3"/>
        </patternFill>
      </fill>
    </dxf>
    <dxf>
      <font>
        <b/>
        <i val="0"/>
        <color rgb="FFFFFFFF"/>
      </font>
      <fill>
        <patternFill patternType="solid">
          <fgColor indexed="64"/>
          <bgColor rgb="FF00A0C8"/>
        </patternFill>
      </fill>
    </dxf>
    <dxf>
      <font>
        <b/>
        <i val="0"/>
        <color rgb="FFFFFFFF"/>
      </font>
      <fill>
        <patternFill patternType="solid">
          <fgColor indexed="64"/>
          <bgColor rgb="FF005A7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3EB8-49D6-8F32-2AB4781705DD}"/>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3EB8-49D6-8F32-2AB4781705DD}"/>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3EB8-49D6-8F32-2AB4781705DD}"/>
              </c:ext>
            </c:extLst>
          </c:dPt>
          <c:val>
            <c:numRef>
              <c:f>'13 Multi-Project'!$AW$2:$AW$4</c:f>
              <c:numCache>
                <c:formatCode>;;</c:formatCode>
                <c:ptCount val="3"/>
                <c:pt idx="0">
                  <c:v>0.29599999999999993</c:v>
                </c:pt>
                <c:pt idx="2">
                  <c:v>0.70400000000000007</c:v>
                </c:pt>
              </c:numCache>
            </c:numRef>
          </c:val>
          <c:extLst>
            <c:ext xmlns:c16="http://schemas.microsoft.com/office/drawing/2014/chart" uri="{C3380CC4-5D6E-409C-BE32-E72D297353CC}">
              <c16:uniqueId val="{00000006-3EB8-49D6-8F32-2AB4781705D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83F4-4A44-A50F-B8ECBD4513EE}"/>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83F4-4A44-A50F-B8ECBD4513EE}"/>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83F4-4A44-A50F-B8ECBD4513EE}"/>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'13 Multi-Project'!$AR$7:$AR$9</c:f>
              <c:strCache>
                <c:ptCount val="3"/>
                <c:pt idx="0">
                  <c:v>Completed</c:v>
                </c:pt>
                <c:pt idx="1">
                  <c:v>In progress</c:v>
                </c:pt>
                <c:pt idx="2">
                  <c:v>Not started</c:v>
                </c:pt>
              </c:strCache>
            </c:strRef>
          </c:cat>
          <c:val>
            <c:numRef>
              <c:f>'13 Multi-Project'!$AS$7:$AS$9</c:f>
              <c:numCache>
                <c:formatCode>General</c:formatCode>
                <c:ptCount val="3"/>
                <c:pt idx="0">
                  <c:v>2</c:v>
                </c:pt>
                <c:pt idx="1">
                  <c:v>13</c:v>
                </c:pt>
                <c:pt idx="2">
                  <c:v>9</c:v>
                </c:pt>
              </c:numCache>
            </c:numRef>
          </c:val>
          <c:extLst>
            <c:ext xmlns:c16="http://schemas.microsoft.com/office/drawing/2014/chart" uri="{C3380CC4-5D6E-409C-BE32-E72D297353CC}">
              <c16:uniqueId val="{00000006-83F4-4A44-A50F-B8ECBD4513EE}"/>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6761-4FBC-BB6A-1D447E6F4274}"/>
              </c:ext>
            </c:extLst>
          </c:dPt>
          <c:dPt>
            <c:idx val="1"/>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6761-4FBC-BB6A-1D447E6F4274}"/>
              </c:ext>
            </c:extLst>
          </c:dPt>
          <c:dPt>
            <c:idx val="2"/>
            <c:bubble3D val="0"/>
            <c:spPr>
              <a:solidFill>
                <a:srgbClr val="CCEFF6"/>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5-6761-4FBC-BB6A-1D447E6F4274}"/>
              </c:ext>
            </c:extLst>
          </c:dPt>
          <c:val>
            <c:numRef>
              <c:f>'Blank Template'!$AW$2:$AW$4</c:f>
              <c:numCache>
                <c:formatCode>;;</c:formatCode>
                <c:ptCount val="3"/>
                <c:pt idx="0">
                  <c:v>0</c:v>
                </c:pt>
                <c:pt idx="2">
                  <c:v>1</c:v>
                </c:pt>
              </c:numCache>
            </c:numRef>
          </c:val>
          <c:extLst>
            <c:ext xmlns:c16="http://schemas.microsoft.com/office/drawing/2014/chart" uri="{C3380CC4-5D6E-409C-BE32-E72D297353CC}">
              <c16:uniqueId val="{00000006-6761-4FBC-BB6A-1D447E6F427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544511347846226"/>
          <c:y val="0.11137952755905511"/>
          <c:w val="0.47204446503010655"/>
          <c:h val="0.80247559055118112"/>
        </c:manualLayout>
      </c:layout>
      <c:doughnutChart>
        <c:varyColors val="1"/>
        <c:ser>
          <c:idx val="0"/>
          <c:order val="0"/>
          <c:spPr>
            <a:ln>
              <a:noFill/>
            </a:ln>
            <a:effectLst>
              <a:outerShdw blurRad="63500" sx="102000" sy="102000" algn="ctr" rotWithShape="0">
                <a:schemeClr val="bg1">
                  <a:alpha val="40000"/>
                </a:schemeClr>
              </a:outerShdw>
            </a:effectLst>
          </c:spPr>
          <c:dPt>
            <c:idx val="0"/>
            <c:bubble3D val="0"/>
            <c:spPr>
              <a:solidFill>
                <a:srgbClr val="10B981"/>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1-C5DE-47DB-BCB0-71E7FEF48833}"/>
              </c:ext>
            </c:extLst>
          </c:dPt>
          <c:dPt>
            <c:idx val="1"/>
            <c:bubble3D val="0"/>
            <c:spPr>
              <a:solidFill>
                <a:srgbClr val="F59E0B"/>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3-C5DE-47DB-BCB0-71E7FEF48833}"/>
              </c:ext>
            </c:extLst>
          </c:dPt>
          <c:dPt>
            <c:idx val="2"/>
            <c:bubble3D val="0"/>
            <c:spPr>
              <a:solidFill>
                <a:srgbClr val="94A3B8"/>
              </a:solidFill>
              <a:ln w="19050">
                <a:solidFill>
                  <a:srgbClr val="FFFFFF"/>
                </a:solidFill>
              </a:ln>
              <a:effectLst>
                <a:outerShdw blurRad="63500" sx="102000" sy="102000" algn="ctr" rotWithShape="0">
                  <a:schemeClr val="bg1">
                    <a:alpha val="40000"/>
                  </a:schemeClr>
                </a:outerShdw>
              </a:effectLst>
            </c:spPr>
            <c:extLst>
              <c:ext xmlns:c16="http://schemas.microsoft.com/office/drawing/2014/chart" uri="{C3380CC4-5D6E-409C-BE32-E72D297353CC}">
                <c16:uniqueId val="{00000005-C5DE-47DB-BCB0-71E7FEF48833}"/>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bg1"/>
                    </a:solidFill>
                    <a:latin typeface="Bahnschrift" panose="020B0502040204020203"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Template'!$AR$7:$AR$9</c:f>
              <c:strCache>
                <c:ptCount val="3"/>
                <c:pt idx="0">
                  <c:v>Completed</c:v>
                </c:pt>
                <c:pt idx="1">
                  <c:v>In progress</c:v>
                </c:pt>
                <c:pt idx="2">
                  <c:v>Not started</c:v>
                </c:pt>
              </c:strCache>
            </c:strRef>
          </c:cat>
          <c:val>
            <c:numRef>
              <c:f>'Blank Template'!$AS$7:$AS$9</c:f>
              <c:numCache>
                <c:formatCode>General</c:formatCode>
                <c:ptCount val="3"/>
                <c:pt idx="0">
                  <c:v>0</c:v>
                </c:pt>
                <c:pt idx="1">
                  <c:v>0</c:v>
                </c:pt>
                <c:pt idx="2">
                  <c:v>0</c:v>
                </c:pt>
              </c:numCache>
            </c:numRef>
          </c:val>
          <c:extLst>
            <c:ext xmlns:c16="http://schemas.microsoft.com/office/drawing/2014/chart" uri="{C3380CC4-5D6E-409C-BE32-E72D297353CC}">
              <c16:uniqueId val="{00000006-C5DE-47DB-BCB0-71E7FEF48833}"/>
            </c:ext>
          </c:extLst>
        </c:ser>
        <c:dLbls>
          <c:showLegendKey val="0"/>
          <c:showVal val="0"/>
          <c:showCatName val="0"/>
          <c:showSerName val="0"/>
          <c:showPercent val="0"/>
          <c:showBubbleSize val="0"/>
          <c:showLeaderLines val="1"/>
        </c:dLbls>
        <c:firstSliceAng val="0"/>
        <c:holeSize val="27"/>
      </c:doughnutChart>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plotArea>
    <c:legend>
      <c:legendPos val="l"/>
      <c:layout>
        <c:manualLayout>
          <c:xMode val="edge"/>
          <c:yMode val="edge"/>
          <c:x val="5.9084194977843431E-3"/>
          <c:y val="0.22594638784905985"/>
          <c:w val="0.47172960839274708"/>
          <c:h val="0.6027520330450496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Bahnschrift" panose="020B0502040204020203"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gradFill flip="none" rotWithShape="1">
      <a:gsLst>
        <a:gs pos="0">
          <a:srgbClr val="EAF4FE"/>
        </a:gs>
        <a:gs pos="100000">
          <a:srgbClr val="F5FBFE"/>
        </a:gs>
      </a:gsLst>
      <a:lin ang="5400000" scaled="1"/>
      <a:tileRect/>
    </a:gradFill>
    <a:ln w="9525" cap="flat" cmpd="sng" algn="ctr">
      <a:noFill/>
      <a:round/>
    </a:ln>
    <a:effectLst/>
    <a:extLst>
      <a:ext uri="{91240B29-F687-4F45-9708-019B960494DF}">
        <a14:hiddenLine xmlns:a14="http://schemas.microsoft.com/office/drawing/2010/main" w="9525" cap="flat" cmpd="sng" algn="ctr">
          <a:solidFill>
            <a:srgbClr val="1E9ECD">
              <a:lumMod val="20000"/>
              <a:lumOff val="80000"/>
              <a:alpha val="0"/>
            </a:srgbClr>
          </a:solidFill>
          <a:round/>
        </a14:hiddenLine>
      </a:ext>
    </a:ex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2.xml"/><Relationship Id="rId5" Type="http://schemas.openxmlformats.org/officeDocument/2006/relationships/chart" Target="../charts/chart1.xm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excelx.com/?utm_source=at&amp;utm_medium=xlpplan2026" TargetMode="External"/><Relationship Id="rId2" Type="http://schemas.openxmlformats.org/officeDocument/2006/relationships/image" Target="../media/image1.png"/><Relationship Id="rId1" Type="http://schemas.openxmlformats.org/officeDocument/2006/relationships/hyperlink" Target="https://analysistabs.org/?utm_source=at&amp;utm_medium=xlpplan2026" TargetMode="External"/><Relationship Id="rId6" Type="http://schemas.openxmlformats.org/officeDocument/2006/relationships/chart" Target="../charts/chart4.xml"/><Relationship Id="rId5" Type="http://schemas.openxmlformats.org/officeDocument/2006/relationships/chart" Target="../charts/chart3.xml"/><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at&amp;utm_medium=xlpplan2026"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at&amp;utm_medium=xlpplan2026"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https://analysistabs.org/?utm_source=at&amp;utm_medium=xlpplan2026" TargetMode="External"/><Relationship Id="rId5" Type="http://schemas.openxmlformats.org/officeDocument/2006/relationships/image" Target="../media/image10.png"/><Relationship Id="rId4" Type="http://schemas.openxmlformats.org/officeDocument/2006/relationships/hyperlink" Target="https://analysistabs.org/terms-of-use/?utm_source=at&amp;utm_medium=xlpplan2026" TargetMode="External"/></Relationships>
</file>

<file path=xl/drawings/drawing1.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7EDEA59B-5053-48C7-87D7-4E07ABB403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CE9FC47E-3BE2-4585-9ADC-18F98C01E3F1}"/>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45</xdr:col>
      <xdr:colOff>9074</xdr:colOff>
      <xdr:row>1</xdr:row>
      <xdr:rowOff>37353</xdr:rowOff>
    </xdr:from>
    <xdr:to>
      <xdr:col>47</xdr:col>
      <xdr:colOff>344716</xdr:colOff>
      <xdr:row>3</xdr:row>
      <xdr:rowOff>311150</xdr:rowOff>
    </xdr:to>
    <xdr:graphicFrame macro="">
      <xdr:nvGraphicFramePr>
        <xdr:cNvPr id="4" name="chtProgress">
          <a:extLst>
            <a:ext uri="{FF2B5EF4-FFF2-40B4-BE49-F238E27FC236}">
              <a16:creationId xmlns:a16="http://schemas.microsoft.com/office/drawing/2014/main" id="{848FFA57-9C6B-4BEE-B2D4-6CF506B112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40</xdr:row>
      <xdr:rowOff>0</xdr:rowOff>
    </xdr:from>
    <xdr:to>
      <xdr:col>49</xdr:col>
      <xdr:colOff>45358</xdr:colOff>
      <xdr:row>42</xdr:row>
      <xdr:rowOff>222250</xdr:rowOff>
    </xdr:to>
    <xdr:grpSp>
      <xdr:nvGrpSpPr>
        <xdr:cNvPr id="5" name="Group 4">
          <a:extLst>
            <a:ext uri="{FF2B5EF4-FFF2-40B4-BE49-F238E27FC236}">
              <a16:creationId xmlns:a16="http://schemas.microsoft.com/office/drawing/2014/main" id="{AC3BBA1E-DCFF-40B2-B659-5E5A97916EE1}"/>
            </a:ext>
          </a:extLst>
        </xdr:cNvPr>
        <xdr:cNvGrpSpPr/>
      </xdr:nvGrpSpPr>
      <xdr:grpSpPr>
        <a:xfrm>
          <a:off x="215901" y="10795000"/>
          <a:ext cx="29774243"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B317F29F-8A6B-9B59-AF3B-C42CBF51EFDE}"/>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20 projects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8A0C5A8E-1579-A6EE-3D41-8FD019300D3C}"/>
              </a:ext>
            </a:extLst>
          </xdr:cNvPr>
          <xdr:cNvSpPr/>
        </xdr:nvSpPr>
        <xdr:spPr>
          <a:xfrm>
            <a:off x="16267945"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42</xdr:col>
      <xdr:colOff>117928</xdr:colOff>
      <xdr:row>4</xdr:row>
      <xdr:rowOff>248557</xdr:rowOff>
    </xdr:from>
    <xdr:to>
      <xdr:col>48</xdr:col>
      <xdr:colOff>308428</xdr:colOff>
      <xdr:row>8</xdr:row>
      <xdr:rowOff>272143</xdr:rowOff>
    </xdr:to>
    <xdr:graphicFrame macro="">
      <xdr:nvGraphicFramePr>
        <xdr:cNvPr id="8" name="chtStatus">
          <a:extLst>
            <a:ext uri="{FF2B5EF4-FFF2-40B4-BE49-F238E27FC236}">
              <a16:creationId xmlns:a16="http://schemas.microsoft.com/office/drawing/2014/main" id="{A3FABBA4-F08F-481D-8556-87F08FBCC2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138776</xdr:colOff>
      <xdr:row>1</xdr:row>
      <xdr:rowOff>139700</xdr:rowOff>
    </xdr:from>
    <xdr:ext cx="357465" cy="365760"/>
    <xdr:pic>
      <xdr:nvPicPr>
        <xdr:cNvPr id="2" name="Analysistabs" descr="A blue circle with white text and a graph&#10;&#10;Description automatically generated">
          <a:hlinkClick xmlns:r="http://schemas.openxmlformats.org/officeDocument/2006/relationships" r:id="rId1" tooltip="analysistabs.com"/>
          <a:extLst>
            <a:ext uri="{FF2B5EF4-FFF2-40B4-BE49-F238E27FC236}">
              <a16:creationId xmlns:a16="http://schemas.microsoft.com/office/drawing/2014/main" id="{5F8B0A44-C551-4CA7-AB6F-0202B407B94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69850</xdr:colOff>
      <xdr:row>3</xdr:row>
      <xdr:rowOff>117178</xdr:rowOff>
    </xdr:from>
    <xdr:ext cx="526474" cy="91440"/>
    <xdr:pic>
      <xdr:nvPicPr>
        <xdr:cNvPr id="3" name="Excelx">
          <a:hlinkClick xmlns:r="http://schemas.openxmlformats.org/officeDocument/2006/relationships" r:id="rId3" tooltip="Excelx.com"/>
          <a:extLst>
            <a:ext uri="{FF2B5EF4-FFF2-40B4-BE49-F238E27FC236}">
              <a16:creationId xmlns:a16="http://schemas.microsoft.com/office/drawing/2014/main" id="{B5A0A2EA-22C0-489C-8FE2-F0F805D53B25}"/>
            </a:ext>
          </a:extLst>
        </xdr:cNvPr>
        <xdr:cNvPicPr>
          <a:picLocks noChangeAspect="1"/>
        </xdr:cNvPicPr>
      </xdr:nvPicPr>
      <xdr:blipFill>
        <a:blip xmlns:r="http://schemas.openxmlformats.org/officeDocument/2006/relationships" r:embed="rId4" cstate="print">
          <a:biLevel thresh="25000"/>
          <a:extLst>
            <a:ext uri="{28A0092B-C50C-407E-A947-70E740481C1C}">
              <a14:useLocalDpi xmlns:a14="http://schemas.microsoft.com/office/drawing/2010/main" val="0"/>
            </a:ext>
          </a:extLst>
        </a:blip>
        <a:srcRect/>
        <a:stretch/>
      </xdr:blipFill>
      <xdr:spPr>
        <a:xfrm>
          <a:off x="323850" y="942678"/>
          <a:ext cx="526474" cy="91440"/>
        </a:xfrm>
        <a:prstGeom prst="rect">
          <a:avLst/>
        </a:prstGeom>
        <a:noFill/>
        <a:ln cap="flat">
          <a:noFill/>
          <a:prstDash val="solid"/>
          <a:miter/>
        </a:ln>
        <a:effectLst/>
      </xdr:spPr>
    </xdr:pic>
    <xdr:clientData/>
  </xdr:oneCellAnchor>
  <xdr:twoCellAnchor>
    <xdr:from>
      <xdr:col>45</xdr:col>
      <xdr:colOff>9074</xdr:colOff>
      <xdr:row>1</xdr:row>
      <xdr:rowOff>37353</xdr:rowOff>
    </xdr:from>
    <xdr:to>
      <xdr:col>47</xdr:col>
      <xdr:colOff>344716</xdr:colOff>
      <xdr:row>3</xdr:row>
      <xdr:rowOff>311150</xdr:rowOff>
    </xdr:to>
    <xdr:graphicFrame macro="">
      <xdr:nvGraphicFramePr>
        <xdr:cNvPr id="4" name="chtProgress">
          <a:extLst>
            <a:ext uri="{FF2B5EF4-FFF2-40B4-BE49-F238E27FC236}">
              <a16:creationId xmlns:a16="http://schemas.microsoft.com/office/drawing/2014/main" id="{B936CA8B-8237-4BBE-B838-E58EA739A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215901</xdr:colOff>
      <xdr:row>40</xdr:row>
      <xdr:rowOff>0</xdr:rowOff>
    </xdr:from>
    <xdr:to>
      <xdr:col>49</xdr:col>
      <xdr:colOff>45358</xdr:colOff>
      <xdr:row>42</xdr:row>
      <xdr:rowOff>222250</xdr:rowOff>
    </xdr:to>
    <xdr:grpSp>
      <xdr:nvGrpSpPr>
        <xdr:cNvPr id="5" name="Group 4">
          <a:extLst>
            <a:ext uri="{FF2B5EF4-FFF2-40B4-BE49-F238E27FC236}">
              <a16:creationId xmlns:a16="http://schemas.microsoft.com/office/drawing/2014/main" id="{ED734285-B275-4B18-B169-F6835ED7DF90}"/>
            </a:ext>
          </a:extLst>
        </xdr:cNvPr>
        <xdr:cNvGrpSpPr/>
      </xdr:nvGrpSpPr>
      <xdr:grpSpPr>
        <a:xfrm>
          <a:off x="215901" y="10795000"/>
          <a:ext cx="29774243" cy="730250"/>
          <a:chOff x="171450" y="8515350"/>
          <a:chExt cx="37542832" cy="520700"/>
        </a:xfrm>
      </xdr:grpSpPr>
      <xdr:sp macro="" textlink="">
        <xdr:nvSpPr>
          <xdr:cNvPr id="6" name="Rectangle: Rounded Corners 5">
            <a:hlinkClick xmlns:r="http://schemas.openxmlformats.org/officeDocument/2006/relationships" r:id="rId1" tooltip="analysistabs.com"/>
            <a:extLst>
              <a:ext uri="{FF2B5EF4-FFF2-40B4-BE49-F238E27FC236}">
                <a16:creationId xmlns:a16="http://schemas.microsoft.com/office/drawing/2014/main" id="{745CA413-B6FA-EE89-129C-DDBDBF485837}"/>
              </a:ext>
            </a:extLst>
          </xdr:cNvPr>
          <xdr:cNvSpPr/>
        </xdr:nvSpPr>
        <xdr:spPr>
          <a:xfrm>
            <a:off x="171450" y="8515350"/>
            <a:ext cx="37542832" cy="520700"/>
          </a:xfrm>
          <a:prstGeom prst="roundRect">
            <a:avLst>
              <a:gd name="adj" fmla="val 16667"/>
            </a:avLst>
          </a:prstGeom>
          <a:gradFill flip="none" rotWithShape="1">
            <a:gsLst>
              <a:gs pos="100000">
                <a:srgbClr val="EAF4FE"/>
              </a:gs>
              <a:gs pos="0">
                <a:srgbClr val="E6EBF5"/>
              </a:gs>
            </a:gsLst>
            <a:lin ang="0" scaled="0"/>
            <a:tileRect/>
          </a:gradFill>
          <a:ln w="9525">
            <a:solidFill>
              <a:schemeClr val="accent4">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IN" sz="1200" b="1">
                <a:solidFill>
                  <a:schemeClr val="accent6"/>
                </a:solidFill>
                <a:latin typeface="+mj-lt"/>
              </a:rPr>
              <a:t>Note:</a:t>
            </a:r>
            <a:r>
              <a:rPr lang="en-IN" sz="1200">
                <a:solidFill>
                  <a:schemeClr val="accent6"/>
                </a:solidFill>
                <a:latin typeface="+mj-lt"/>
              </a:rPr>
              <a:t> This is a free version of the template that allows you to manage up to 20 projects and customize the project title and start date. </a:t>
            </a:r>
          </a:p>
          <a:p>
            <a:pPr algn="l"/>
            <a:r>
              <a:rPr lang="en-IN" sz="1200">
                <a:solidFill>
                  <a:schemeClr val="accent6"/>
                </a:solidFill>
                <a:latin typeface="+mj-lt"/>
              </a:rPr>
              <a:t>For full access, unlimited task rows, and a fully unlocked file with complete customization capabilities, please get our </a:t>
            </a:r>
            <a:r>
              <a:rPr lang="en-IN" sz="1200" b="1">
                <a:solidFill>
                  <a:schemeClr val="accent6"/>
                </a:solidFill>
                <a:latin typeface="+mj-lt"/>
              </a:rPr>
              <a:t>Premium Template</a:t>
            </a:r>
            <a:r>
              <a:rPr lang="en-IN" sz="1200">
                <a:solidFill>
                  <a:schemeClr val="accent6"/>
                </a:solidFill>
                <a:latin typeface="+mj-lt"/>
              </a:rPr>
              <a:t> </a:t>
            </a:r>
            <a:r>
              <a:rPr lang="en-IN" sz="1200">
                <a:solidFill>
                  <a:schemeClr val="accent6">
                    <a:lumMod val="60000"/>
                    <a:lumOff val="40000"/>
                  </a:schemeClr>
                </a:solidFill>
                <a:latin typeface="+mj-lt"/>
              </a:rPr>
              <a:t>at </a:t>
            </a:r>
            <a:r>
              <a:rPr lang="en-IN" sz="1200" b="1">
                <a:solidFill>
                  <a:schemeClr val="accent4"/>
                </a:solidFill>
                <a:latin typeface="+mj-lt"/>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sz="1200">
                <a:solidFill>
                  <a:schemeClr val="accent4"/>
                </a:solidFill>
                <a:latin typeface="+mj-lt"/>
              </a:rPr>
              <a:t>.</a:t>
            </a:r>
          </a:p>
        </xdr:txBody>
      </xdr:sp>
      <xdr:sp macro="" textlink="">
        <xdr:nvSpPr>
          <xdr:cNvPr id="7" name="Rectangle: Rounded Corners 6">
            <a:hlinkClick xmlns:r="http://schemas.openxmlformats.org/officeDocument/2006/relationships" r:id="rId1" tooltip="analysistabs.com"/>
            <a:extLst>
              <a:ext uri="{FF2B5EF4-FFF2-40B4-BE49-F238E27FC236}">
                <a16:creationId xmlns:a16="http://schemas.microsoft.com/office/drawing/2014/main" id="{A4F6C612-4F8B-6239-29BA-634BF687775D}"/>
              </a:ext>
            </a:extLst>
          </xdr:cNvPr>
          <xdr:cNvSpPr/>
        </xdr:nvSpPr>
        <xdr:spPr>
          <a:xfrm>
            <a:off x="16267945" y="8597900"/>
            <a:ext cx="3744577"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IN" sz="1200">
                <a:latin typeface="+mj-lt"/>
              </a:rPr>
              <a:t>Analysistabs ® Premium</a:t>
            </a:r>
            <a:r>
              <a:rPr lang="en-IN" sz="1200" baseline="0">
                <a:latin typeface="+mj-lt"/>
              </a:rPr>
              <a:t> Templates</a:t>
            </a:r>
            <a:endParaRPr lang="en-IN" sz="1200">
              <a:latin typeface="+mj-lt"/>
            </a:endParaRPr>
          </a:p>
        </xdr:txBody>
      </xdr:sp>
    </xdr:grpSp>
    <xdr:clientData/>
  </xdr:twoCellAnchor>
  <xdr:twoCellAnchor>
    <xdr:from>
      <xdr:col>42</xdr:col>
      <xdr:colOff>117928</xdr:colOff>
      <xdr:row>4</xdr:row>
      <xdr:rowOff>248557</xdr:rowOff>
    </xdr:from>
    <xdr:to>
      <xdr:col>48</xdr:col>
      <xdr:colOff>308428</xdr:colOff>
      <xdr:row>8</xdr:row>
      <xdr:rowOff>272143</xdr:rowOff>
    </xdr:to>
    <xdr:graphicFrame macro="">
      <xdr:nvGraphicFramePr>
        <xdr:cNvPr id="8" name="chtStatus">
          <a:extLst>
            <a:ext uri="{FF2B5EF4-FFF2-40B4-BE49-F238E27FC236}">
              <a16:creationId xmlns:a16="http://schemas.microsoft.com/office/drawing/2014/main" id="{AD825F5E-1A85-4133-8F84-2E866AAD93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020473A4-5643-484F-B4A1-E905C517A8ED}"/>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D3706193-3D12-493E-A078-7705C13E7C9E}"/>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CC948398-D6DC-474E-93F9-19E9C676ACCF}"/>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5CDB8C2D-E3C3-4D78-823A-72EF20F836E0}"/>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0EBD1C42-2752-463E-A8D0-1646E78735A4}"/>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5147</xdr:colOff>
      <xdr:row>1</xdr:row>
      <xdr:rowOff>196850</xdr:rowOff>
    </xdr:from>
    <xdr:to>
      <xdr:col>14</xdr:col>
      <xdr:colOff>563633</xdr:colOff>
      <xdr:row>1</xdr:row>
      <xdr:rowOff>641350</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8F6013CE-1B3F-4E98-80B3-AF234BE1F3B9}"/>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5643947" y="431800"/>
          <a:ext cx="1739586" cy="444500"/>
        </a:xfrm>
        <a:prstGeom prst="rect">
          <a:avLst/>
        </a:prstGeom>
        <a:noFill/>
        <a:ln cap="flat">
          <a:noFill/>
          <a:prstDash val="solid"/>
          <a:miter/>
        </a:ln>
        <a:effectLst/>
      </xdr:spPr>
    </xdr:pic>
    <xdr:clientData/>
  </xdr:twoCellAnchor>
  <xdr:twoCellAnchor editAs="oneCell">
    <xdr:from>
      <xdr:col>2</xdr:col>
      <xdr:colOff>190692</xdr:colOff>
      <xdr:row>1</xdr:row>
      <xdr:rowOff>149679</xdr:rowOff>
    </xdr:from>
    <xdr:to>
      <xdr:col>3</xdr:col>
      <xdr:colOff>241855</xdr:colOff>
      <xdr:row>1</xdr:row>
      <xdr:rowOff>569745</xdr:rowOff>
    </xdr:to>
    <xdr:pic>
      <xdr:nvPicPr>
        <xdr:cNvPr id="3" name="Picture 2">
          <a:hlinkClick xmlns:r="http://schemas.openxmlformats.org/officeDocument/2006/relationships" r:id="rId1" tooltip="analysistabs.com"/>
          <a:extLst>
            <a:ext uri="{FF2B5EF4-FFF2-40B4-BE49-F238E27FC236}">
              <a16:creationId xmlns:a16="http://schemas.microsoft.com/office/drawing/2014/main" id="{27A96A3F-7B4C-4913-8FA7-50F4265A0C4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8492" y="384629"/>
          <a:ext cx="419463" cy="420066"/>
        </a:xfrm>
        <a:prstGeom prst="rect">
          <a:avLst/>
        </a:prstGeom>
      </xdr:spPr>
    </xdr:pic>
    <xdr:clientData/>
  </xdr:twoCellAnchor>
  <xdr:twoCellAnchor>
    <xdr:from>
      <xdr:col>9</xdr:col>
      <xdr:colOff>462644</xdr:colOff>
      <xdr:row>36</xdr:row>
      <xdr:rowOff>59872</xdr:rowOff>
    </xdr:from>
    <xdr:to>
      <xdr:col>14</xdr:col>
      <xdr:colOff>223158</xdr:colOff>
      <xdr:row>37</xdr:row>
      <xdr:rowOff>200161</xdr:rowOff>
    </xdr:to>
    <xdr:sp macro="" textlink="">
      <xdr:nvSpPr>
        <xdr:cNvPr id="4" name="Rounded Rectangle 6">
          <a:hlinkClick xmlns:r="http://schemas.openxmlformats.org/officeDocument/2006/relationships" r:id="rId4" tooltip="View Detailed License and Terms"/>
          <a:extLst>
            <a:ext uri="{FF2B5EF4-FFF2-40B4-BE49-F238E27FC236}">
              <a16:creationId xmlns:a16="http://schemas.microsoft.com/office/drawing/2014/main" id="{F895B905-706C-4B12-BC69-D297DD69986C}"/>
            </a:ext>
          </a:extLst>
        </xdr:cNvPr>
        <xdr:cNvSpPr/>
      </xdr:nvSpPr>
      <xdr:spPr>
        <a:xfrm>
          <a:off x="4329794" y="11534322"/>
          <a:ext cx="2713264" cy="457789"/>
        </a:xfrm>
        <a:prstGeom prst="roundRect">
          <a:avLst>
            <a:gd name="adj" fmla="val 15185"/>
          </a:avLst>
        </a:prstGeom>
        <a:gradFill flip="none" rotWithShape="1">
          <a:gsLst>
            <a:gs pos="0">
              <a:srgbClr val="146A89"/>
            </a:gs>
            <a:gs pos="48000">
              <a:srgbClr val="1FA4D4"/>
            </a:gs>
            <a:gs pos="100000">
              <a:srgbClr val="6FC9EA"/>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IN" sz="1200">
              <a:solidFill>
                <a:srgbClr val="FFFFFF"/>
              </a:solidFill>
            </a:rPr>
            <a:t>📜</a:t>
          </a:r>
          <a:r>
            <a:rPr lang="nl-NL" sz="1200" b="1" i="0">
              <a:solidFill>
                <a:srgbClr val="FFFFFF"/>
              </a:solidFill>
              <a:effectLst/>
              <a:latin typeface="Aptos" panose="020B0004020202020204" pitchFamily="34" charset="0"/>
              <a:ea typeface="+mn-ea"/>
              <a:cs typeface="+mn-cs"/>
            </a:rPr>
            <a:t> </a:t>
          </a:r>
          <a:r>
            <a:rPr lang="nl-NL" sz="1100" b="1" i="0">
              <a:solidFill>
                <a:srgbClr val="FFFFFF"/>
              </a:solidFill>
              <a:effectLst/>
              <a:latin typeface="Aptos" panose="020B0004020202020204" pitchFamily="34" charset="0"/>
              <a:ea typeface="+mn-ea"/>
              <a:cs typeface="+mn-cs"/>
            </a:rPr>
            <a:t>View Detailed License &amp; Terms</a:t>
          </a:r>
          <a:endParaRPr lang="nl-NL" sz="1200" b="1" i="0">
            <a:solidFill>
              <a:srgbClr val="FFFFFF"/>
            </a:solidFill>
            <a:effectLst/>
            <a:latin typeface="Aptos" panose="020B0004020202020204" pitchFamily="34" charset="0"/>
            <a:ea typeface="+mn-ea"/>
            <a:cs typeface="+mn-cs"/>
          </a:endParaRPr>
        </a:p>
      </xdr:txBody>
    </xdr:sp>
    <xdr:clientData/>
  </xdr:twoCellAnchor>
  <xdr:twoCellAnchor editAs="oneCell">
    <xdr:from>
      <xdr:col>2</xdr:col>
      <xdr:colOff>43160</xdr:colOff>
      <xdr:row>11</xdr:row>
      <xdr:rowOff>267664</xdr:rowOff>
    </xdr:from>
    <xdr:to>
      <xdr:col>16384</xdr:col>
      <xdr:colOff>294805</xdr:colOff>
      <xdr:row>18</xdr:row>
      <xdr:rowOff>178694</xdr:rowOff>
    </xdr:to>
    <xdr:pic>
      <xdr:nvPicPr>
        <xdr:cNvPr id="5" name="Picture 4">
          <a:extLst>
            <a:ext uri="{FF2B5EF4-FFF2-40B4-BE49-F238E27FC236}">
              <a16:creationId xmlns:a16="http://schemas.microsoft.com/office/drawing/2014/main" id="{4127E626-BDEA-4CFB-A6C3-73C1DF4A17DE}"/>
            </a:ext>
          </a:extLst>
        </xdr:cNvPr>
        <xdr:cNvPicPr>
          <a:picLocks noChangeAspect="1"/>
        </xdr:cNvPicPr>
      </xdr:nvPicPr>
      <xdr:blipFill>
        <a:blip xmlns:r="http://schemas.openxmlformats.org/officeDocument/2006/relationships" r:embed="rId5">
          <a:duotone>
            <a:prstClr val="black"/>
            <a:srgbClr val="EAEAEA">
              <a:tint val="45000"/>
              <a:satMod val="400000"/>
            </a:srgbClr>
          </a:duotone>
          <a:alphaModFix amt="5000"/>
        </a:blip>
        <a:stretch>
          <a:fillRect/>
        </a:stretch>
      </xdr:blipFill>
      <xdr:spPr>
        <a:xfrm rot="19649661">
          <a:off x="220960" y="3550614"/>
          <a:ext cx="8252645" cy="2133530"/>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analysistabs.org/product/simple-multiple-project-tracking-template-excel/?utm_source=at&amp;utm_medium=xlpplan2026"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17D9-CF6B-4387-8669-292458DACFE3}">
  <sheetPr codeName="Sheet23">
    <tabColor theme="7" tint="-0.499984740745262"/>
    <pageSetUpPr fitToPage="1"/>
  </sheetPr>
  <dimension ref="A1:AW112"/>
  <sheetViews>
    <sheetView showGridLines="0" tabSelected="1" zoomScale="70" zoomScaleNormal="70" workbookViewId="0"/>
  </sheetViews>
  <sheetFormatPr defaultColWidth="8.7265625" defaultRowHeight="0" customHeight="1" zeroHeight="1" x14ac:dyDescent="0.35"/>
  <cols>
    <col min="1" max="1" width="3.6328125" customWidth="1"/>
    <col min="2" max="2" width="9.6328125" customWidth="1"/>
    <col min="3" max="3" width="36.26953125" customWidth="1"/>
    <col min="4" max="4" width="26.1796875" customWidth="1"/>
    <col min="5" max="6" width="16" customWidth="1"/>
    <col min="7" max="9" width="20.6328125" customWidth="1"/>
    <col min="10" max="10" width="15.6328125" customWidth="1"/>
    <col min="11" max="11" width="16.81640625" customWidth="1"/>
    <col min="12" max="13" width="15.6328125" customWidth="1"/>
    <col min="14" max="14" width="1.6328125" hidden="1" customWidth="1"/>
    <col min="15" max="49" width="5.6328125" customWidth="1"/>
    <col min="50" max="50" width="4.6328125" customWidth="1"/>
    <col min="55" max="89" width="3.6328125" customWidth="1"/>
  </cols>
  <sheetData>
    <row r="1" spans="1:49" ht="10" customHeight="1" x14ac:dyDescent="0.35"/>
    <row r="2" spans="1:49" s="2" customFormat="1" ht="35" customHeight="1" x14ac:dyDescent="0.35">
      <c r="A2"/>
      <c r="B2" s="176"/>
      <c r="C2" s="177" t="s">
        <v>0</v>
      </c>
      <c r="D2" s="177"/>
      <c r="E2" s="177"/>
      <c r="F2" s="177"/>
      <c r="G2" s="177"/>
      <c r="H2" s="177"/>
      <c r="I2" s="177"/>
      <c r="J2" s="177"/>
      <c r="K2" s="177"/>
      <c r="L2" s="177"/>
      <c r="M2" s="177"/>
      <c r="N2"/>
      <c r="O2" s="178" t="s">
        <v>1</v>
      </c>
      <c r="P2" s="178"/>
      <c r="Q2" s="178"/>
      <c r="R2" s="178"/>
      <c r="S2" s="178"/>
      <c r="T2" s="178"/>
      <c r="U2" s="178"/>
      <c r="V2" s="179" t="s">
        <v>2</v>
      </c>
      <c r="W2" s="179"/>
      <c r="X2" s="179"/>
      <c r="Y2" s="179"/>
      <c r="Z2" s="179"/>
      <c r="AA2" s="179"/>
      <c r="AB2" s="179"/>
      <c r="AC2" s="180" t="s">
        <v>3</v>
      </c>
      <c r="AD2" s="180"/>
      <c r="AE2" s="180"/>
      <c r="AF2" s="180"/>
      <c r="AG2" s="180"/>
      <c r="AH2" s="180"/>
      <c r="AI2" s="180"/>
      <c r="AJ2" s="181" t="s">
        <v>4</v>
      </c>
      <c r="AK2" s="181"/>
      <c r="AL2" s="181"/>
      <c r="AM2" s="181"/>
      <c r="AN2" s="181"/>
      <c r="AO2" s="181"/>
      <c r="AP2" s="181"/>
      <c r="AQ2" s="161" t="s">
        <v>5</v>
      </c>
      <c r="AR2" s="162"/>
      <c r="AS2" s="162"/>
      <c r="AT2" s="167">
        <f>AW2</f>
        <v>0.29599999999999993</v>
      </c>
      <c r="AU2" s="167"/>
      <c r="AV2" s="167"/>
      <c r="AW2" s="1">
        <f>IFERROR(IF(ANALYSISTABS,IFERROR(AVERAGEIF(C14:C38,"*",L14:L38),0),""),"")</f>
        <v>0.29599999999999993</v>
      </c>
    </row>
    <row r="3" spans="1:49" s="2" customFormat="1" ht="20" customHeight="1" x14ac:dyDescent="0.35">
      <c r="A3"/>
      <c r="B3" s="176"/>
      <c r="C3" s="170" t="s">
        <v>6</v>
      </c>
      <c r="D3" s="170"/>
      <c r="E3" s="170"/>
      <c r="F3" s="170"/>
      <c r="G3" s="170"/>
      <c r="H3" s="170"/>
      <c r="I3" s="170"/>
      <c r="J3" s="170"/>
      <c r="K3" s="170"/>
      <c r="L3" s="170"/>
      <c r="M3" s="170"/>
      <c r="N3"/>
      <c r="O3" s="171">
        <f>IFERROR(IF(ANALYSISTABS,COUNTA(B14:B38),""),"")</f>
        <v>25</v>
      </c>
      <c r="P3" s="171"/>
      <c r="Q3" s="171"/>
      <c r="R3" s="171"/>
      <c r="S3" s="171"/>
      <c r="T3" s="171"/>
      <c r="U3" s="171"/>
      <c r="V3" s="172">
        <f>IFERROR(IF(ANALYSISTABS,COUNTIF(H14:H38,"Green"),""),"")</f>
        <v>15</v>
      </c>
      <c r="W3" s="172"/>
      <c r="X3" s="172"/>
      <c r="Y3" s="172"/>
      <c r="Z3" s="172"/>
      <c r="AA3" s="172"/>
      <c r="AB3" s="172"/>
      <c r="AC3" s="173">
        <f>IFERROR(IF(ANALYSISTABS,COUNTIF(H14:H38,"Amber"),""),"")</f>
        <v>8</v>
      </c>
      <c r="AD3" s="173"/>
      <c r="AE3" s="173"/>
      <c r="AF3" s="173"/>
      <c r="AG3" s="173"/>
      <c r="AH3" s="173"/>
      <c r="AI3" s="173"/>
      <c r="AJ3" s="174">
        <f>IFERROR(IF(ANALYSISTABS,COUNTIF(H14:H38,"Red"),""),"")</f>
        <v>2</v>
      </c>
      <c r="AK3" s="174"/>
      <c r="AL3" s="174"/>
      <c r="AM3" s="174"/>
      <c r="AN3" s="174"/>
      <c r="AO3" s="174"/>
      <c r="AP3" s="174"/>
      <c r="AQ3" s="163"/>
      <c r="AR3" s="164"/>
      <c r="AS3" s="164"/>
      <c r="AT3" s="168"/>
      <c r="AU3" s="168"/>
      <c r="AV3" s="168"/>
      <c r="AW3" s="3"/>
    </row>
    <row r="4" spans="1:49" s="5" customFormat="1" ht="25" customHeight="1" x14ac:dyDescent="0.35">
      <c r="A4"/>
      <c r="B4" s="176"/>
      <c r="C4" s="175" t="str">
        <f>IF(D6="","",D6)</f>
        <v>FY2026 Q3 — Digital Transformation</v>
      </c>
      <c r="D4" s="175"/>
      <c r="E4" s="175"/>
      <c r="F4" s="175"/>
      <c r="G4" s="175"/>
      <c r="H4" s="175"/>
      <c r="I4" s="175"/>
      <c r="J4" s="175"/>
      <c r="K4" s="175"/>
      <c r="L4" s="175"/>
      <c r="M4" s="175"/>
      <c r="N4"/>
      <c r="O4" s="171"/>
      <c r="P4" s="171"/>
      <c r="Q4" s="171"/>
      <c r="R4" s="171"/>
      <c r="S4" s="171"/>
      <c r="T4" s="171"/>
      <c r="U4" s="171"/>
      <c r="V4" s="172"/>
      <c r="W4" s="172"/>
      <c r="X4" s="172"/>
      <c r="Y4" s="172"/>
      <c r="Z4" s="172"/>
      <c r="AA4" s="172"/>
      <c r="AB4" s="172"/>
      <c r="AC4" s="173"/>
      <c r="AD4" s="173"/>
      <c r="AE4" s="173"/>
      <c r="AF4" s="173"/>
      <c r="AG4" s="173"/>
      <c r="AH4" s="173"/>
      <c r="AI4" s="173"/>
      <c r="AJ4" s="174"/>
      <c r="AK4" s="174"/>
      <c r="AL4" s="174"/>
      <c r="AM4" s="174"/>
      <c r="AN4" s="174"/>
      <c r="AO4" s="174"/>
      <c r="AP4" s="174"/>
      <c r="AQ4" s="165"/>
      <c r="AR4" s="166"/>
      <c r="AS4" s="166"/>
      <c r="AT4" s="169"/>
      <c r="AU4" s="169"/>
      <c r="AV4" s="169"/>
      <c r="AW4" s="4">
        <f>IFERROR(IF(ANALYSISTABS,1-AW2,""),"")</f>
        <v>0.70400000000000007</v>
      </c>
    </row>
    <row r="5" spans="1:49" ht="20" customHeight="1" x14ac:dyDescent="0.35">
      <c r="O5" s="6"/>
      <c r="P5" s="6"/>
      <c r="Q5" s="6"/>
      <c r="R5" s="6"/>
      <c r="S5" s="6"/>
      <c r="T5" s="6"/>
      <c r="U5" s="6"/>
      <c r="AQ5" s="7"/>
      <c r="AR5" s="7"/>
      <c r="AS5" s="7"/>
      <c r="AT5" s="7"/>
      <c r="AU5" s="7"/>
      <c r="AV5" s="7"/>
      <c r="AW5" s="7"/>
    </row>
    <row r="6" spans="1:49" s="5" customFormat="1" ht="25" customHeight="1" x14ac:dyDescent="0.35">
      <c r="A6"/>
      <c r="B6" s="145" t="s">
        <v>7</v>
      </c>
      <c r="C6" s="8" t="s">
        <v>8</v>
      </c>
      <c r="D6" s="147" t="s">
        <v>9</v>
      </c>
      <c r="E6" s="147"/>
      <c r="F6" s="147"/>
      <c r="G6" s="147"/>
      <c r="H6" s="10" t="s">
        <v>10</v>
      </c>
      <c r="I6" s="136" t="s">
        <v>11</v>
      </c>
      <c r="J6" s="136"/>
      <c r="K6" s="10" t="s">
        <v>12</v>
      </c>
      <c r="L6" s="138">
        <f>IFERROR(IF(ANALYSISTABS,COUNTA(B14:B38),""),"")</f>
        <v>25</v>
      </c>
      <c r="M6" s="138"/>
      <c r="N6"/>
      <c r="O6" s="148" t="s">
        <v>13</v>
      </c>
      <c r="P6" s="149"/>
      <c r="Q6" s="149"/>
      <c r="R6" s="149"/>
      <c r="S6" s="149"/>
      <c r="T6" s="149"/>
      <c r="U6" s="149"/>
      <c r="V6" s="154" t="s">
        <v>14</v>
      </c>
      <c r="W6" s="154"/>
      <c r="X6" s="154"/>
      <c r="Y6" s="154"/>
      <c r="Z6" s="154"/>
      <c r="AA6" s="154"/>
      <c r="AB6" s="154"/>
      <c r="AC6" s="154"/>
      <c r="AD6" s="154"/>
      <c r="AE6" s="154"/>
      <c r="AF6" s="154"/>
      <c r="AG6" s="154"/>
      <c r="AH6" s="154"/>
      <c r="AI6" s="154"/>
      <c r="AJ6" s="154"/>
      <c r="AK6" s="154"/>
      <c r="AL6" s="154"/>
      <c r="AM6" s="154"/>
      <c r="AN6" s="154"/>
      <c r="AO6" s="154"/>
      <c r="AP6" s="155"/>
      <c r="AQ6" s="11"/>
      <c r="AR6" s="11"/>
      <c r="AS6" s="11"/>
      <c r="AT6" s="11"/>
      <c r="AU6" s="11"/>
      <c r="AV6" s="11"/>
      <c r="AW6" s="11"/>
    </row>
    <row r="7" spans="1:49" s="5" customFormat="1" ht="25" customHeight="1" x14ac:dyDescent="0.35">
      <c r="A7"/>
      <c r="B7" s="146"/>
      <c r="C7" s="8" t="s">
        <v>15</v>
      </c>
      <c r="D7" s="147" t="s">
        <v>16</v>
      </c>
      <c r="E7" s="147"/>
      <c r="F7" s="147"/>
      <c r="G7" s="147"/>
      <c r="H7" s="10" t="s">
        <v>17</v>
      </c>
      <c r="I7" s="160">
        <f>IFERROR(IF(ANALYSISTABS,SUM(G14:G38),""),"")</f>
        <v>5510000</v>
      </c>
      <c r="J7" s="160"/>
      <c r="K7" s="10" t="s">
        <v>18</v>
      </c>
      <c r="L7" s="138">
        <f>IFERROR(IF(ANALYSISTABS,COUNTIF(M14:M38,"completed"),""),"")</f>
        <v>3</v>
      </c>
      <c r="M7" s="138"/>
      <c r="N7"/>
      <c r="O7" s="150"/>
      <c r="P7" s="151"/>
      <c r="Q7" s="151"/>
      <c r="R7" s="151"/>
      <c r="S7" s="151"/>
      <c r="T7" s="151"/>
      <c r="U7" s="151"/>
      <c r="V7" s="156"/>
      <c r="W7" s="156"/>
      <c r="X7" s="156"/>
      <c r="Y7" s="156"/>
      <c r="Z7" s="156"/>
      <c r="AA7" s="156"/>
      <c r="AB7" s="156"/>
      <c r="AC7" s="156"/>
      <c r="AD7" s="156"/>
      <c r="AE7" s="156"/>
      <c r="AF7" s="156"/>
      <c r="AG7" s="156"/>
      <c r="AH7" s="156"/>
      <c r="AI7" s="156"/>
      <c r="AJ7" s="156"/>
      <c r="AK7" s="156"/>
      <c r="AL7" s="156"/>
      <c r="AM7" s="156"/>
      <c r="AN7" s="156"/>
      <c r="AO7" s="156"/>
      <c r="AP7" s="157"/>
      <c r="AQ7" s="11"/>
      <c r="AR7" s="12" t="s">
        <v>18</v>
      </c>
      <c r="AS7" s="13">
        <f>IFERROR(IF(ANALYSISTABS,COUNTIFS($B$15:$B$38,"*",$M$15:$M$38,AR7),""),"")</f>
        <v>2</v>
      </c>
      <c r="AT7" s="11"/>
      <c r="AU7" s="11"/>
      <c r="AV7" s="11"/>
      <c r="AW7" s="11"/>
    </row>
    <row r="8" spans="1:49" s="5" customFormat="1" ht="25" customHeight="1" x14ac:dyDescent="0.35">
      <c r="A8"/>
      <c r="B8" s="146"/>
      <c r="C8" s="8" t="s">
        <v>19</v>
      </c>
      <c r="D8" s="9" t="s">
        <v>20</v>
      </c>
      <c r="E8" s="10" t="s">
        <v>21</v>
      </c>
      <c r="F8" s="139">
        <v>46146</v>
      </c>
      <c r="G8" s="139"/>
      <c r="H8" s="10" t="s">
        <v>22</v>
      </c>
      <c r="I8" s="136" t="s">
        <v>23</v>
      </c>
      <c r="J8" s="136"/>
      <c r="K8" s="10" t="s">
        <v>24</v>
      </c>
      <c r="L8" s="137">
        <f>IFERROR(IF(ANALYSISTABS,AVERAGE(L14:L38),""),"")</f>
        <v>0.29599999999999993</v>
      </c>
      <c r="M8" s="138"/>
      <c r="N8"/>
      <c r="O8" s="150"/>
      <c r="P8" s="151"/>
      <c r="Q8" s="151"/>
      <c r="R8" s="151"/>
      <c r="S8" s="151"/>
      <c r="T8" s="151"/>
      <c r="U8" s="151"/>
      <c r="V8" s="156"/>
      <c r="W8" s="156"/>
      <c r="X8" s="156"/>
      <c r="Y8" s="156"/>
      <c r="Z8" s="156"/>
      <c r="AA8" s="156"/>
      <c r="AB8" s="156"/>
      <c r="AC8" s="156"/>
      <c r="AD8" s="156"/>
      <c r="AE8" s="156"/>
      <c r="AF8" s="156"/>
      <c r="AG8" s="156"/>
      <c r="AH8" s="156"/>
      <c r="AI8" s="156"/>
      <c r="AJ8" s="156"/>
      <c r="AK8" s="156"/>
      <c r="AL8" s="156"/>
      <c r="AM8" s="156"/>
      <c r="AN8" s="156"/>
      <c r="AO8" s="156"/>
      <c r="AP8" s="157"/>
      <c r="AQ8" s="11"/>
      <c r="AR8" s="15" t="s">
        <v>25</v>
      </c>
      <c r="AS8" s="16">
        <f>IFERROR(IF(ANALYSISTABS,COUNTIFS($B$15:$B$38,"*",$M$15:$M$38,AR8),""),"")</f>
        <v>13</v>
      </c>
      <c r="AT8" s="11"/>
      <c r="AU8" s="11"/>
      <c r="AV8" s="11"/>
      <c r="AW8" s="11"/>
    </row>
    <row r="9" spans="1:49" s="5" customFormat="1" ht="25" customHeight="1" x14ac:dyDescent="0.35">
      <c r="A9"/>
      <c r="B9" s="146"/>
      <c r="C9" s="8" t="s">
        <v>26</v>
      </c>
      <c r="D9" s="14" t="s">
        <v>20</v>
      </c>
      <c r="E9" s="10" t="s">
        <v>27</v>
      </c>
      <c r="F9" s="139">
        <v>46146</v>
      </c>
      <c r="G9" s="139"/>
      <c r="H9" s="10" t="s">
        <v>28</v>
      </c>
      <c r="I9" s="136" t="s">
        <v>29</v>
      </c>
      <c r="J9" s="136"/>
      <c r="K9" s="10" t="s">
        <v>30</v>
      </c>
      <c r="L9" s="140">
        <f>IFERROR(IF(ANALYSISTABS,IFERROR(SUMPRODUCT($G$14:$G$38,$L$14:$L$38)/SUM($G$14:$G$38),0),""),"")</f>
        <v>0.38280399274047189</v>
      </c>
      <c r="M9" s="138"/>
      <c r="N9"/>
      <c r="O9" s="152"/>
      <c r="P9" s="153"/>
      <c r="Q9" s="153"/>
      <c r="R9" s="153"/>
      <c r="S9" s="153"/>
      <c r="T9" s="153"/>
      <c r="U9" s="153"/>
      <c r="V9" s="158"/>
      <c r="W9" s="158"/>
      <c r="X9" s="158"/>
      <c r="Y9" s="158"/>
      <c r="Z9" s="158"/>
      <c r="AA9" s="158"/>
      <c r="AB9" s="158"/>
      <c r="AC9" s="158"/>
      <c r="AD9" s="158"/>
      <c r="AE9" s="158"/>
      <c r="AF9" s="158"/>
      <c r="AG9" s="158"/>
      <c r="AH9" s="158"/>
      <c r="AI9" s="158"/>
      <c r="AJ9" s="158"/>
      <c r="AK9" s="158"/>
      <c r="AL9" s="158"/>
      <c r="AM9" s="158"/>
      <c r="AN9" s="158"/>
      <c r="AO9" s="158"/>
      <c r="AP9" s="159"/>
      <c r="AQ9" s="11"/>
      <c r="AR9" s="17" t="s">
        <v>31</v>
      </c>
      <c r="AS9" s="18">
        <f>IFERROR(IF(ANALYSISTABS,COUNTIFS($B$15:$B$38,"*",$M$15:$M$38,AR9),""),"")</f>
        <v>9</v>
      </c>
      <c r="AT9" s="11"/>
      <c r="AU9" s="11"/>
      <c r="AV9" s="11"/>
      <c r="AW9" s="11"/>
    </row>
    <row r="10" spans="1:49" ht="20" customHeight="1" x14ac:dyDescent="0.35">
      <c r="G10" s="19"/>
      <c r="H10" s="19"/>
      <c r="I10" s="19"/>
      <c r="V10" s="20"/>
      <c r="AQ10" s="7"/>
      <c r="AR10" s="7"/>
      <c r="AS10" s="7"/>
      <c r="AT10" s="7"/>
      <c r="AU10" s="7"/>
      <c r="AV10" s="7"/>
      <c r="AW10" s="7"/>
    </row>
    <row r="11" spans="1:49" s="5" customFormat="1" ht="20" customHeight="1" x14ac:dyDescent="0.35">
      <c r="A11"/>
      <c r="B11" s="141" t="s">
        <v>32</v>
      </c>
      <c r="C11" s="142"/>
      <c r="D11" s="142"/>
      <c r="E11" s="142"/>
      <c r="F11" s="142"/>
      <c r="G11" s="142"/>
      <c r="H11" s="142"/>
      <c r="I11" s="142"/>
      <c r="J11" s="142"/>
      <c r="K11" s="142"/>
      <c r="L11" s="142"/>
      <c r="M11" s="142"/>
      <c r="N11" s="21"/>
      <c r="O11" s="135">
        <f ca="1">IFERROR(IF(ANALYSISTABS,IF(MIN($J$14:$J$38)&lt;=0,TODAY()-WEEKDAY(TODAY(),2)+1,MIN($J$14:$J$38)-WEEKDAY(MIN($J$14:$J$38),2)+1),""),"")</f>
        <v>46146</v>
      </c>
      <c r="P11" s="135">
        <f t="shared" ref="P11:AW11" ca="1" si="0">IFERROR(IF(ANALYSISTABS,O$11+7,""),"")</f>
        <v>46153</v>
      </c>
      <c r="Q11" s="135">
        <f t="shared" ca="1" si="0"/>
        <v>46160</v>
      </c>
      <c r="R11" s="135">
        <f t="shared" ca="1" si="0"/>
        <v>46167</v>
      </c>
      <c r="S11" s="135">
        <f t="shared" ca="1" si="0"/>
        <v>46174</v>
      </c>
      <c r="T11" s="135">
        <f t="shared" ca="1" si="0"/>
        <v>46181</v>
      </c>
      <c r="U11" s="135">
        <f t="shared" ca="1" si="0"/>
        <v>46188</v>
      </c>
      <c r="V11" s="135">
        <f t="shared" ca="1" si="0"/>
        <v>46195</v>
      </c>
      <c r="W11" s="135">
        <f t="shared" ca="1" si="0"/>
        <v>46202</v>
      </c>
      <c r="X11" s="135">
        <f t="shared" ca="1" si="0"/>
        <v>46209</v>
      </c>
      <c r="Y11" s="135">
        <f t="shared" ca="1" si="0"/>
        <v>46216</v>
      </c>
      <c r="Z11" s="135">
        <f t="shared" ca="1" si="0"/>
        <v>46223</v>
      </c>
      <c r="AA11" s="135">
        <f t="shared" ca="1" si="0"/>
        <v>46230</v>
      </c>
      <c r="AB11" s="135">
        <f t="shared" ca="1" si="0"/>
        <v>46237</v>
      </c>
      <c r="AC11" s="135">
        <f t="shared" ca="1" si="0"/>
        <v>46244</v>
      </c>
      <c r="AD11" s="135">
        <f t="shared" ca="1" si="0"/>
        <v>46251</v>
      </c>
      <c r="AE11" s="135">
        <f t="shared" ca="1" si="0"/>
        <v>46258</v>
      </c>
      <c r="AF11" s="135">
        <f t="shared" ca="1" si="0"/>
        <v>46265</v>
      </c>
      <c r="AG11" s="135">
        <f t="shared" ca="1" si="0"/>
        <v>46272</v>
      </c>
      <c r="AH11" s="135">
        <f t="shared" ca="1" si="0"/>
        <v>46279</v>
      </c>
      <c r="AI11" s="135">
        <f t="shared" ca="1" si="0"/>
        <v>46286</v>
      </c>
      <c r="AJ11" s="135">
        <f t="shared" ca="1" si="0"/>
        <v>46293</v>
      </c>
      <c r="AK11" s="135">
        <f t="shared" ca="1" si="0"/>
        <v>46300</v>
      </c>
      <c r="AL11" s="135">
        <f t="shared" ca="1" si="0"/>
        <v>46307</v>
      </c>
      <c r="AM11" s="135">
        <f t="shared" ca="1" si="0"/>
        <v>46314</v>
      </c>
      <c r="AN11" s="135">
        <f t="shared" ca="1" si="0"/>
        <v>46321</v>
      </c>
      <c r="AO11" s="135">
        <f t="shared" ca="1" si="0"/>
        <v>46328</v>
      </c>
      <c r="AP11" s="135">
        <f t="shared" ca="1" si="0"/>
        <v>46335</v>
      </c>
      <c r="AQ11" s="133">
        <f t="shared" ca="1" si="0"/>
        <v>46342</v>
      </c>
      <c r="AR11" s="133">
        <f t="shared" ca="1" si="0"/>
        <v>46349</v>
      </c>
      <c r="AS11" s="133">
        <f t="shared" ca="1" si="0"/>
        <v>46356</v>
      </c>
      <c r="AT11" s="133">
        <f t="shared" ca="1" si="0"/>
        <v>46363</v>
      </c>
      <c r="AU11" s="133">
        <f t="shared" ca="1" si="0"/>
        <v>46370</v>
      </c>
      <c r="AV11" s="133">
        <f t="shared" ca="1" si="0"/>
        <v>46377</v>
      </c>
      <c r="AW11" s="133">
        <f t="shared" ca="1" si="0"/>
        <v>46384</v>
      </c>
    </row>
    <row r="12" spans="1:49" s="5" customFormat="1" ht="25" customHeight="1" x14ac:dyDescent="0.35">
      <c r="A12"/>
      <c r="B12" s="143"/>
      <c r="C12" s="144"/>
      <c r="D12" s="144"/>
      <c r="E12" s="144"/>
      <c r="F12" s="144"/>
      <c r="G12" s="144"/>
      <c r="H12" s="144"/>
      <c r="I12" s="144"/>
      <c r="J12" s="144"/>
      <c r="K12" s="144"/>
      <c r="L12" s="144"/>
      <c r="M12" s="144"/>
      <c r="N12" s="22"/>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3"/>
      <c r="AR12" s="133"/>
      <c r="AS12" s="133"/>
      <c r="AT12" s="133"/>
      <c r="AU12" s="133"/>
      <c r="AV12" s="133"/>
      <c r="AW12" s="133"/>
    </row>
    <row r="13" spans="1:49" s="5" customFormat="1" ht="20" customHeight="1" thickBot="1" x14ac:dyDescent="0.4">
      <c r="A13"/>
      <c r="B13" s="23" t="s">
        <v>33</v>
      </c>
      <c r="C13" s="24" t="s">
        <v>34</v>
      </c>
      <c r="D13" s="24" t="s">
        <v>35</v>
      </c>
      <c r="E13" s="25" t="s">
        <v>36</v>
      </c>
      <c r="F13" s="25" t="s">
        <v>37</v>
      </c>
      <c r="G13" s="25" t="s">
        <v>38</v>
      </c>
      <c r="H13" s="25" t="s">
        <v>39</v>
      </c>
      <c r="I13" s="25" t="s">
        <v>40</v>
      </c>
      <c r="J13" s="25" t="s">
        <v>41</v>
      </c>
      <c r="K13" s="25" t="s">
        <v>42</v>
      </c>
      <c r="L13" s="26" t="s">
        <v>43</v>
      </c>
      <c r="M13" s="27" t="s">
        <v>44</v>
      </c>
      <c r="N13" s="22"/>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row>
    <row r="14" spans="1:49" s="5" customFormat="1" ht="20" customHeight="1" thickTop="1" thickBot="1" x14ac:dyDescent="0.4">
      <c r="A14" s="28"/>
      <c r="B14" s="29" t="s">
        <v>45</v>
      </c>
      <c r="C14" s="30" t="s">
        <v>46</v>
      </c>
      <c r="D14" s="30" t="s">
        <v>47</v>
      </c>
      <c r="E14" s="31" t="s">
        <v>48</v>
      </c>
      <c r="F14" s="31" t="s">
        <v>49</v>
      </c>
      <c r="G14" s="32">
        <v>485000</v>
      </c>
      <c r="H14" s="33" t="s">
        <v>50</v>
      </c>
      <c r="I14" s="33" t="s">
        <v>51</v>
      </c>
      <c r="J14" s="34">
        <v>46147</v>
      </c>
      <c r="K14" s="34">
        <v>46210</v>
      </c>
      <c r="L14" s="35">
        <v>1</v>
      </c>
      <c r="M14" s="36" t="str">
        <f t="shared" ref="M14:M38" si="1">IFERROR(IF(ANALYSISTABS,IF(B14="","",IF(L14=1,"Completed",IF(L14&gt;0,"In progress","Not started"))),""),"")</f>
        <v>Completed</v>
      </c>
      <c r="N14" s="37"/>
      <c r="O14" s="38"/>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40"/>
    </row>
    <row r="15" spans="1:49" s="5" customFormat="1" ht="20" customHeight="1" thickTop="1" thickBot="1" x14ac:dyDescent="0.4">
      <c r="A15" s="28"/>
      <c r="B15" s="41" t="s">
        <v>52</v>
      </c>
      <c r="C15" s="42" t="s">
        <v>53</v>
      </c>
      <c r="D15" s="42" t="s">
        <v>54</v>
      </c>
      <c r="E15" s="43" t="s">
        <v>55</v>
      </c>
      <c r="F15" s="43" t="s">
        <v>49</v>
      </c>
      <c r="G15" s="44">
        <v>340000</v>
      </c>
      <c r="H15" s="45" t="s">
        <v>50</v>
      </c>
      <c r="I15" s="45" t="s">
        <v>56</v>
      </c>
      <c r="J15" s="46">
        <v>46154</v>
      </c>
      <c r="K15" s="46">
        <v>46245</v>
      </c>
      <c r="L15" s="47">
        <v>1</v>
      </c>
      <c r="M15" s="48" t="str">
        <f t="shared" si="1"/>
        <v>Completed</v>
      </c>
      <c r="N15" s="49"/>
      <c r="O15" s="50"/>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51"/>
    </row>
    <row r="16" spans="1:49" s="5" customFormat="1" ht="20" customHeight="1" thickTop="1" thickBot="1" x14ac:dyDescent="0.4">
      <c r="A16" s="28"/>
      <c r="B16" s="52" t="s">
        <v>57</v>
      </c>
      <c r="C16" s="53" t="s">
        <v>58</v>
      </c>
      <c r="D16" s="53" t="s">
        <v>59</v>
      </c>
      <c r="E16" s="54" t="s">
        <v>60</v>
      </c>
      <c r="F16" s="54" t="s">
        <v>49</v>
      </c>
      <c r="G16" s="55">
        <v>275000</v>
      </c>
      <c r="H16" s="56" t="s">
        <v>50</v>
      </c>
      <c r="I16" s="56" t="s">
        <v>61</v>
      </c>
      <c r="J16" s="57">
        <v>46147</v>
      </c>
      <c r="K16" s="57">
        <v>46196</v>
      </c>
      <c r="L16" s="58">
        <v>1</v>
      </c>
      <c r="M16" s="48" t="str">
        <f t="shared" si="1"/>
        <v>Completed</v>
      </c>
      <c r="N16" s="39"/>
      <c r="O16" s="38"/>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40"/>
    </row>
    <row r="17" spans="1:49" s="5" customFormat="1" ht="20" customHeight="1" thickTop="1" thickBot="1" x14ac:dyDescent="0.4">
      <c r="A17" s="28"/>
      <c r="B17" s="41" t="s">
        <v>62</v>
      </c>
      <c r="C17" s="42" t="s">
        <v>63</v>
      </c>
      <c r="D17" s="42" t="s">
        <v>64</v>
      </c>
      <c r="E17" s="43" t="s">
        <v>65</v>
      </c>
      <c r="F17" s="43" t="s">
        <v>66</v>
      </c>
      <c r="G17" s="44">
        <v>180000</v>
      </c>
      <c r="H17" s="45" t="s">
        <v>67</v>
      </c>
      <c r="I17" s="45" t="s">
        <v>68</v>
      </c>
      <c r="J17" s="46">
        <v>46168</v>
      </c>
      <c r="K17" s="46">
        <v>46238</v>
      </c>
      <c r="L17" s="47">
        <v>0.65</v>
      </c>
      <c r="M17" s="48" t="str">
        <f t="shared" si="1"/>
        <v>In progress</v>
      </c>
      <c r="N17" s="49"/>
      <c r="O17" s="50"/>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51"/>
    </row>
    <row r="18" spans="1:49" s="5" customFormat="1" ht="20" customHeight="1" thickTop="1" thickBot="1" x14ac:dyDescent="0.4">
      <c r="A18" s="28"/>
      <c r="B18" s="52" t="s">
        <v>69</v>
      </c>
      <c r="C18" s="53" t="s">
        <v>70</v>
      </c>
      <c r="D18" s="53" t="s">
        <v>71</v>
      </c>
      <c r="E18" s="54" t="s">
        <v>72</v>
      </c>
      <c r="F18" s="54" t="s">
        <v>66</v>
      </c>
      <c r="G18" s="55">
        <v>290000</v>
      </c>
      <c r="H18" s="56" t="s">
        <v>50</v>
      </c>
      <c r="I18" s="56" t="s">
        <v>51</v>
      </c>
      <c r="J18" s="57">
        <v>46161</v>
      </c>
      <c r="K18" s="57">
        <v>46224</v>
      </c>
      <c r="L18" s="58">
        <v>0.35</v>
      </c>
      <c r="M18" s="48" t="str">
        <f t="shared" si="1"/>
        <v>In progress</v>
      </c>
      <c r="N18" s="39"/>
      <c r="O18" s="38"/>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40"/>
    </row>
    <row r="19" spans="1:49" s="5" customFormat="1" ht="20" customHeight="1" thickTop="1" thickBot="1" x14ac:dyDescent="0.4">
      <c r="A19" s="28"/>
      <c r="B19" s="41" t="s">
        <v>73</v>
      </c>
      <c r="C19" s="42" t="s">
        <v>74</v>
      </c>
      <c r="D19" s="42" t="s">
        <v>75</v>
      </c>
      <c r="E19" s="43" t="s">
        <v>76</v>
      </c>
      <c r="F19" s="43" t="s">
        <v>49</v>
      </c>
      <c r="G19" s="44">
        <v>220000</v>
      </c>
      <c r="H19" s="45" t="s">
        <v>67</v>
      </c>
      <c r="I19" s="45" t="s">
        <v>77</v>
      </c>
      <c r="J19" s="46">
        <v>46175</v>
      </c>
      <c r="K19" s="46">
        <v>46259</v>
      </c>
      <c r="L19" s="47">
        <v>0.4</v>
      </c>
      <c r="M19" s="48" t="str">
        <f t="shared" si="1"/>
        <v>In progress</v>
      </c>
      <c r="N19" s="49"/>
      <c r="O19" s="50"/>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51"/>
    </row>
    <row r="20" spans="1:49" s="5" customFormat="1" ht="20" customHeight="1" thickTop="1" thickBot="1" x14ac:dyDescent="0.4">
      <c r="A20" s="28"/>
      <c r="B20" s="52" t="s">
        <v>78</v>
      </c>
      <c r="C20" s="53" t="s">
        <v>79</v>
      </c>
      <c r="D20" s="53" t="s">
        <v>80</v>
      </c>
      <c r="E20" s="54" t="s">
        <v>81</v>
      </c>
      <c r="F20" s="54" t="s">
        <v>82</v>
      </c>
      <c r="G20" s="55">
        <v>95000</v>
      </c>
      <c r="H20" s="56" t="s">
        <v>67</v>
      </c>
      <c r="I20" s="56" t="s">
        <v>83</v>
      </c>
      <c r="J20" s="57">
        <v>46189</v>
      </c>
      <c r="K20" s="57">
        <v>46245</v>
      </c>
      <c r="L20" s="58">
        <v>0.15</v>
      </c>
      <c r="M20" s="48" t="str">
        <f t="shared" si="1"/>
        <v>In progress</v>
      </c>
      <c r="N20" s="39"/>
      <c r="O20" s="38"/>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40"/>
    </row>
    <row r="21" spans="1:49" s="5" customFormat="1" ht="20" customHeight="1" thickTop="1" thickBot="1" x14ac:dyDescent="0.4">
      <c r="A21" s="28"/>
      <c r="B21" s="41" t="s">
        <v>84</v>
      </c>
      <c r="C21" s="42" t="s">
        <v>85</v>
      </c>
      <c r="D21" s="42" t="s">
        <v>86</v>
      </c>
      <c r="E21" s="43" t="s">
        <v>87</v>
      </c>
      <c r="F21" s="43" t="s">
        <v>49</v>
      </c>
      <c r="G21" s="44">
        <v>150000</v>
      </c>
      <c r="H21" s="45" t="s">
        <v>50</v>
      </c>
      <c r="I21" s="45" t="s">
        <v>88</v>
      </c>
      <c r="J21" s="46">
        <v>46147</v>
      </c>
      <c r="K21" s="46">
        <v>46203</v>
      </c>
      <c r="L21" s="47">
        <v>0.6</v>
      </c>
      <c r="M21" s="48" t="str">
        <f t="shared" si="1"/>
        <v>In progress</v>
      </c>
      <c r="N21" s="49"/>
      <c r="O21" s="50"/>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51"/>
    </row>
    <row r="22" spans="1:49" s="5" customFormat="1" ht="20" customHeight="1" thickTop="1" thickBot="1" x14ac:dyDescent="0.4">
      <c r="A22" s="28"/>
      <c r="B22" s="52" t="s">
        <v>89</v>
      </c>
      <c r="C22" s="53" t="s">
        <v>90</v>
      </c>
      <c r="D22" s="53" t="s">
        <v>91</v>
      </c>
      <c r="E22" s="54" t="s">
        <v>92</v>
      </c>
      <c r="F22" s="54" t="s">
        <v>66</v>
      </c>
      <c r="G22" s="55">
        <v>125000</v>
      </c>
      <c r="H22" s="56" t="s">
        <v>93</v>
      </c>
      <c r="I22" s="56" t="s">
        <v>94</v>
      </c>
      <c r="J22" s="57">
        <v>46196</v>
      </c>
      <c r="K22" s="57">
        <v>46280</v>
      </c>
      <c r="L22" s="58">
        <v>0.1</v>
      </c>
      <c r="M22" s="48" t="str">
        <f t="shared" si="1"/>
        <v>In progress</v>
      </c>
      <c r="N22" s="39"/>
      <c r="O22" s="38"/>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40"/>
    </row>
    <row r="23" spans="1:49" s="5" customFormat="1" ht="20" customHeight="1" thickTop="1" thickBot="1" x14ac:dyDescent="0.4">
      <c r="A23" s="28"/>
      <c r="B23" s="41" t="s">
        <v>95</v>
      </c>
      <c r="C23" s="42" t="s">
        <v>96</v>
      </c>
      <c r="D23" s="42" t="s">
        <v>97</v>
      </c>
      <c r="E23" s="43" t="s">
        <v>98</v>
      </c>
      <c r="F23" s="43" t="s">
        <v>82</v>
      </c>
      <c r="G23" s="44">
        <v>195000</v>
      </c>
      <c r="H23" s="45" t="s">
        <v>50</v>
      </c>
      <c r="I23" s="45" t="s">
        <v>99</v>
      </c>
      <c r="J23" s="46">
        <v>46217</v>
      </c>
      <c r="K23" s="46">
        <v>46308</v>
      </c>
      <c r="L23" s="47">
        <v>0.1</v>
      </c>
      <c r="M23" s="48" t="str">
        <f t="shared" si="1"/>
        <v>In progress</v>
      </c>
      <c r="N23" s="49"/>
      <c r="O23" s="50"/>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51"/>
    </row>
    <row r="24" spans="1:49" s="5" customFormat="1" ht="20" customHeight="1" thickTop="1" thickBot="1" x14ac:dyDescent="0.4">
      <c r="A24" s="28"/>
      <c r="B24" s="52" t="s">
        <v>100</v>
      </c>
      <c r="C24" s="53" t="s">
        <v>101</v>
      </c>
      <c r="D24" s="53" t="s">
        <v>102</v>
      </c>
      <c r="E24" s="54" t="s">
        <v>60</v>
      </c>
      <c r="F24" s="54" t="s">
        <v>49</v>
      </c>
      <c r="G24" s="55">
        <v>320000</v>
      </c>
      <c r="H24" s="56" t="s">
        <v>50</v>
      </c>
      <c r="I24" s="56" t="s">
        <v>51</v>
      </c>
      <c r="J24" s="59">
        <v>46161</v>
      </c>
      <c r="K24" s="59">
        <v>46259</v>
      </c>
      <c r="L24" s="58">
        <v>0.5</v>
      </c>
      <c r="M24" s="48" t="str">
        <f t="shared" si="1"/>
        <v>In progress</v>
      </c>
      <c r="N24" s="39"/>
      <c r="O24" s="38"/>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40"/>
    </row>
    <row r="25" spans="1:49" s="5" customFormat="1" ht="20" customHeight="1" thickTop="1" thickBot="1" x14ac:dyDescent="0.4">
      <c r="A25" s="28"/>
      <c r="B25" s="41" t="s">
        <v>103</v>
      </c>
      <c r="C25" s="42" t="s">
        <v>104</v>
      </c>
      <c r="D25" s="42" t="s">
        <v>105</v>
      </c>
      <c r="E25" s="43" t="s">
        <v>106</v>
      </c>
      <c r="F25" s="43" t="s">
        <v>66</v>
      </c>
      <c r="G25" s="44">
        <v>210000</v>
      </c>
      <c r="H25" s="45" t="s">
        <v>67</v>
      </c>
      <c r="I25" s="45" t="s">
        <v>68</v>
      </c>
      <c r="J25" s="60">
        <v>46182</v>
      </c>
      <c r="K25" s="60">
        <v>46266</v>
      </c>
      <c r="L25" s="47">
        <v>0.35</v>
      </c>
      <c r="M25" s="48" t="str">
        <f t="shared" si="1"/>
        <v>In progress</v>
      </c>
      <c r="N25" s="49"/>
      <c r="O25" s="50"/>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51"/>
    </row>
    <row r="26" spans="1:49" s="5" customFormat="1" ht="20" customHeight="1" thickTop="1" thickBot="1" x14ac:dyDescent="0.4">
      <c r="A26" s="28"/>
      <c r="B26" s="52" t="s">
        <v>107</v>
      </c>
      <c r="C26" s="53" t="s">
        <v>108</v>
      </c>
      <c r="D26" s="53" t="s">
        <v>109</v>
      </c>
      <c r="E26" s="54" t="s">
        <v>92</v>
      </c>
      <c r="F26" s="54" t="s">
        <v>66</v>
      </c>
      <c r="G26" s="55">
        <v>140000</v>
      </c>
      <c r="H26" s="56" t="s">
        <v>50</v>
      </c>
      <c r="I26" s="56" t="s">
        <v>56</v>
      </c>
      <c r="J26" s="59">
        <v>46203</v>
      </c>
      <c r="K26" s="59">
        <v>46280</v>
      </c>
      <c r="L26" s="58">
        <v>0.3</v>
      </c>
      <c r="M26" s="48" t="str">
        <f t="shared" si="1"/>
        <v>In progress</v>
      </c>
      <c r="N26" s="39"/>
      <c r="O26" s="38"/>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40"/>
    </row>
    <row r="27" spans="1:49" s="5" customFormat="1" ht="20" customHeight="1" thickTop="1" thickBot="1" x14ac:dyDescent="0.4">
      <c r="A27" s="28"/>
      <c r="B27" s="41" t="s">
        <v>110</v>
      </c>
      <c r="C27" s="42" t="s">
        <v>111</v>
      </c>
      <c r="D27" s="42" t="s">
        <v>112</v>
      </c>
      <c r="E27" s="43" t="s">
        <v>113</v>
      </c>
      <c r="F27" s="43" t="s">
        <v>49</v>
      </c>
      <c r="G27" s="44">
        <v>425000</v>
      </c>
      <c r="H27" s="45" t="s">
        <v>67</v>
      </c>
      <c r="I27" s="45" t="s">
        <v>114</v>
      </c>
      <c r="J27" s="60">
        <v>46168</v>
      </c>
      <c r="K27" s="60">
        <v>46294</v>
      </c>
      <c r="L27" s="47">
        <v>0.3</v>
      </c>
      <c r="M27" s="48" t="str">
        <f t="shared" si="1"/>
        <v>In progress</v>
      </c>
      <c r="N27" s="49"/>
      <c r="O27" s="50"/>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51"/>
    </row>
    <row r="28" spans="1:49" s="5" customFormat="1" ht="20" customHeight="1" thickTop="1" thickBot="1" x14ac:dyDescent="0.4">
      <c r="A28" s="28"/>
      <c r="B28" s="52" t="s">
        <v>115</v>
      </c>
      <c r="C28" s="53" t="s">
        <v>116</v>
      </c>
      <c r="D28" s="53" t="s">
        <v>117</v>
      </c>
      <c r="E28" s="54" t="s">
        <v>118</v>
      </c>
      <c r="F28" s="54" t="s">
        <v>49</v>
      </c>
      <c r="G28" s="55">
        <v>265000</v>
      </c>
      <c r="H28" s="56" t="s">
        <v>50</v>
      </c>
      <c r="I28" s="56" t="s">
        <v>68</v>
      </c>
      <c r="J28" s="59">
        <v>46154</v>
      </c>
      <c r="K28" s="59">
        <v>46224</v>
      </c>
      <c r="L28" s="58">
        <v>0.5</v>
      </c>
      <c r="M28" s="48" t="str">
        <f t="shared" si="1"/>
        <v>In progress</v>
      </c>
      <c r="N28" s="39"/>
      <c r="O28" s="38"/>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40"/>
    </row>
    <row r="29" spans="1:49" s="5" customFormat="1" ht="20" customHeight="1" thickTop="1" thickBot="1" x14ac:dyDescent="0.4">
      <c r="A29" s="28"/>
      <c r="B29" s="41" t="s">
        <v>119</v>
      </c>
      <c r="C29" s="42" t="s">
        <v>120</v>
      </c>
      <c r="D29" s="42" t="s">
        <v>121</v>
      </c>
      <c r="E29" s="43" t="s">
        <v>65</v>
      </c>
      <c r="F29" s="43" t="s">
        <v>49</v>
      </c>
      <c r="G29" s="44">
        <v>310000</v>
      </c>
      <c r="H29" s="45" t="s">
        <v>93</v>
      </c>
      <c r="I29" s="45" t="s">
        <v>94</v>
      </c>
      <c r="J29" s="60">
        <v>46210</v>
      </c>
      <c r="K29" s="60">
        <v>46322</v>
      </c>
      <c r="L29" s="47">
        <v>0.1</v>
      </c>
      <c r="M29" s="48" t="str">
        <f t="shared" si="1"/>
        <v>In progress</v>
      </c>
      <c r="N29" s="49"/>
      <c r="O29" s="50"/>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51"/>
    </row>
    <row r="30" spans="1:49" s="5" customFormat="1" ht="20" customHeight="1" thickTop="1" thickBot="1" x14ac:dyDescent="0.4">
      <c r="A30" s="28"/>
      <c r="B30" s="52" t="s">
        <v>122</v>
      </c>
      <c r="C30" s="53" t="s">
        <v>123</v>
      </c>
      <c r="D30" s="53" t="s">
        <v>124</v>
      </c>
      <c r="E30" s="54" t="s">
        <v>125</v>
      </c>
      <c r="F30" s="54" t="s">
        <v>49</v>
      </c>
      <c r="G30" s="55">
        <v>95000</v>
      </c>
      <c r="H30" s="56" t="s">
        <v>67</v>
      </c>
      <c r="I30" s="56" t="s">
        <v>51</v>
      </c>
      <c r="J30" s="59">
        <v>46147</v>
      </c>
      <c r="K30" s="59">
        <v>46217</v>
      </c>
      <c r="L30" s="58">
        <v>0</v>
      </c>
      <c r="M30" s="48" t="str">
        <f t="shared" si="1"/>
        <v>Not started</v>
      </c>
      <c r="N30" s="39"/>
      <c r="O30" s="38"/>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40"/>
    </row>
    <row r="31" spans="1:49" s="5" customFormat="1" ht="20" customHeight="1" thickTop="1" thickBot="1" x14ac:dyDescent="0.4">
      <c r="A31" s="28"/>
      <c r="B31" s="41" t="s">
        <v>126</v>
      </c>
      <c r="C31" s="42" t="s">
        <v>127</v>
      </c>
      <c r="D31" s="42" t="s">
        <v>128</v>
      </c>
      <c r="E31" s="43" t="s">
        <v>48</v>
      </c>
      <c r="F31" s="43" t="s">
        <v>82</v>
      </c>
      <c r="G31" s="44">
        <v>75000</v>
      </c>
      <c r="H31" s="45" t="s">
        <v>50</v>
      </c>
      <c r="I31" s="45" t="s">
        <v>83</v>
      </c>
      <c r="J31" s="60">
        <v>46245</v>
      </c>
      <c r="K31" s="60">
        <v>46329</v>
      </c>
      <c r="L31" s="47">
        <v>0</v>
      </c>
      <c r="M31" s="48" t="str">
        <f t="shared" si="1"/>
        <v>Not started</v>
      </c>
      <c r="N31" s="49"/>
      <c r="O31" s="50"/>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51"/>
    </row>
    <row r="32" spans="1:49" s="5" customFormat="1" ht="20" customHeight="1" thickTop="1" thickBot="1" x14ac:dyDescent="0.4">
      <c r="A32" s="28"/>
      <c r="B32" s="52" t="s">
        <v>129</v>
      </c>
      <c r="C32" s="53" t="s">
        <v>130</v>
      </c>
      <c r="D32" s="53" t="s">
        <v>131</v>
      </c>
      <c r="E32" s="54" t="s">
        <v>65</v>
      </c>
      <c r="F32" s="54" t="s">
        <v>66</v>
      </c>
      <c r="G32" s="55">
        <v>185000</v>
      </c>
      <c r="H32" s="56" t="s">
        <v>50</v>
      </c>
      <c r="I32" s="56" t="s">
        <v>56</v>
      </c>
      <c r="J32" s="59">
        <v>46189</v>
      </c>
      <c r="K32" s="59">
        <v>46266</v>
      </c>
      <c r="L32" s="58">
        <v>0</v>
      </c>
      <c r="M32" s="48" t="str">
        <f t="shared" si="1"/>
        <v>Not started</v>
      </c>
      <c r="N32" s="39"/>
      <c r="O32" s="38"/>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40"/>
    </row>
    <row r="33" spans="1:49" s="5" customFormat="1" ht="20" customHeight="1" thickTop="1" thickBot="1" x14ac:dyDescent="0.4">
      <c r="A33" s="28"/>
      <c r="B33" s="41" t="s">
        <v>132</v>
      </c>
      <c r="C33" s="42" t="s">
        <v>133</v>
      </c>
      <c r="D33" s="42" t="s">
        <v>134</v>
      </c>
      <c r="E33" s="43" t="s">
        <v>135</v>
      </c>
      <c r="F33" s="43" t="s">
        <v>66</v>
      </c>
      <c r="G33" s="44">
        <v>160000</v>
      </c>
      <c r="H33" s="45" t="s">
        <v>67</v>
      </c>
      <c r="I33" s="45" t="s">
        <v>68</v>
      </c>
      <c r="J33" s="60">
        <v>46175</v>
      </c>
      <c r="K33" s="60">
        <v>46266</v>
      </c>
      <c r="L33" s="47">
        <v>0</v>
      </c>
      <c r="M33" s="48" t="str">
        <f t="shared" si="1"/>
        <v>Not started</v>
      </c>
      <c r="N33" s="49"/>
      <c r="O33" s="50"/>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51"/>
    </row>
    <row r="34" spans="1:49" s="5" customFormat="1" ht="20" customHeight="1" thickTop="1" thickBot="1" x14ac:dyDescent="0.4">
      <c r="A34" s="28"/>
      <c r="B34" s="52" t="s">
        <v>136</v>
      </c>
      <c r="C34" s="53" t="s">
        <v>137</v>
      </c>
      <c r="D34" s="53" t="s">
        <v>138</v>
      </c>
      <c r="E34" s="54" t="s">
        <v>87</v>
      </c>
      <c r="F34" s="54" t="s">
        <v>49</v>
      </c>
      <c r="G34" s="55">
        <v>245000</v>
      </c>
      <c r="H34" s="56" t="s">
        <v>50</v>
      </c>
      <c r="I34" s="56" t="s">
        <v>51</v>
      </c>
      <c r="J34" s="59">
        <v>46147</v>
      </c>
      <c r="K34" s="59">
        <v>46238</v>
      </c>
      <c r="L34" s="58">
        <v>0</v>
      </c>
      <c r="M34" s="48" t="str">
        <f t="shared" si="1"/>
        <v>Not started</v>
      </c>
      <c r="N34" s="39"/>
      <c r="O34" s="38"/>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40"/>
    </row>
    <row r="35" spans="1:49" s="5" customFormat="1" ht="20" customHeight="1" thickTop="1" thickBot="1" x14ac:dyDescent="0.4">
      <c r="A35" s="28"/>
      <c r="B35" s="41" t="s">
        <v>139</v>
      </c>
      <c r="C35" s="42" t="s">
        <v>140</v>
      </c>
      <c r="D35" s="42" t="s">
        <v>141</v>
      </c>
      <c r="E35" s="43" t="s">
        <v>92</v>
      </c>
      <c r="F35" s="43" t="s">
        <v>82</v>
      </c>
      <c r="G35" s="44">
        <v>60000</v>
      </c>
      <c r="H35" s="45" t="s">
        <v>50</v>
      </c>
      <c r="I35" s="45" t="s">
        <v>99</v>
      </c>
      <c r="J35" s="60">
        <v>46266</v>
      </c>
      <c r="K35" s="60">
        <v>46350</v>
      </c>
      <c r="L35" s="47">
        <v>0</v>
      </c>
      <c r="M35" s="48" t="str">
        <f t="shared" si="1"/>
        <v>Not started</v>
      </c>
      <c r="N35" s="49"/>
      <c r="O35" s="50"/>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51"/>
    </row>
    <row r="36" spans="1:49" s="5" customFormat="1" ht="20" customHeight="1" thickTop="1" thickBot="1" x14ac:dyDescent="0.4">
      <c r="A36" s="28"/>
      <c r="B36" s="52" t="s">
        <v>142</v>
      </c>
      <c r="C36" s="53" t="s">
        <v>143</v>
      </c>
      <c r="D36" s="53" t="s">
        <v>144</v>
      </c>
      <c r="E36" s="54" t="s">
        <v>72</v>
      </c>
      <c r="F36" s="54" t="s">
        <v>66</v>
      </c>
      <c r="G36" s="55">
        <v>110000</v>
      </c>
      <c r="H36" s="56" t="s">
        <v>50</v>
      </c>
      <c r="I36" s="56" t="s">
        <v>56</v>
      </c>
      <c r="J36" s="59">
        <v>46196</v>
      </c>
      <c r="K36" s="59">
        <v>46259</v>
      </c>
      <c r="L36" s="58">
        <v>0</v>
      </c>
      <c r="M36" s="48" t="str">
        <f t="shared" si="1"/>
        <v>Not started</v>
      </c>
      <c r="N36" s="39"/>
      <c r="O36" s="38"/>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40"/>
    </row>
    <row r="37" spans="1:49" s="5" customFormat="1" ht="20" customHeight="1" thickTop="1" thickBot="1" x14ac:dyDescent="0.4">
      <c r="A37" s="28"/>
      <c r="B37" s="41" t="s">
        <v>145</v>
      </c>
      <c r="C37" s="42" t="s">
        <v>146</v>
      </c>
      <c r="D37" s="42" t="s">
        <v>147</v>
      </c>
      <c r="E37" s="43" t="s">
        <v>148</v>
      </c>
      <c r="F37" s="43" t="s">
        <v>49</v>
      </c>
      <c r="G37" s="44">
        <v>385000</v>
      </c>
      <c r="H37" s="45" t="s">
        <v>67</v>
      </c>
      <c r="I37" s="45" t="s">
        <v>68</v>
      </c>
      <c r="J37" s="60">
        <v>46147</v>
      </c>
      <c r="K37" s="60">
        <v>46280</v>
      </c>
      <c r="L37" s="47">
        <v>0</v>
      </c>
      <c r="M37" s="48" t="str">
        <f t="shared" si="1"/>
        <v>Not started</v>
      </c>
      <c r="N37" s="49"/>
      <c r="O37" s="50"/>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51"/>
    </row>
    <row r="38" spans="1:49" s="5" customFormat="1" ht="20" customHeight="1" thickTop="1" x14ac:dyDescent="0.35">
      <c r="A38" s="28"/>
      <c r="B38" s="61" t="s">
        <v>149</v>
      </c>
      <c r="C38" s="62" t="s">
        <v>150</v>
      </c>
      <c r="D38" s="62" t="s">
        <v>151</v>
      </c>
      <c r="E38" s="63" t="s">
        <v>60</v>
      </c>
      <c r="F38" s="63" t="s">
        <v>49</v>
      </c>
      <c r="G38" s="64">
        <v>170000</v>
      </c>
      <c r="H38" s="65" t="s">
        <v>50</v>
      </c>
      <c r="I38" s="65" t="s">
        <v>88</v>
      </c>
      <c r="J38" s="66">
        <v>46154</v>
      </c>
      <c r="K38" s="66">
        <v>46224</v>
      </c>
      <c r="L38" s="67">
        <v>0</v>
      </c>
      <c r="M38" s="68" t="str">
        <f t="shared" si="1"/>
        <v>Not started</v>
      </c>
      <c r="N38" s="69"/>
      <c r="O38" s="70"/>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71"/>
    </row>
    <row r="39" spans="1:49" s="5" customFormat="1" ht="20" customHeight="1" x14ac:dyDescent="0.35">
      <c r="A39"/>
      <c r="G39" s="72"/>
      <c r="H39" s="72"/>
      <c r="I39" s="72"/>
      <c r="J39" s="73"/>
      <c r="K39" s="73"/>
      <c r="L39" s="73"/>
      <c r="M39" s="73"/>
    </row>
    <row r="40" spans="1:49" s="5" customFormat="1" ht="35" customHeight="1" x14ac:dyDescent="0.35">
      <c r="A40"/>
      <c r="G40" s="74"/>
      <c r="H40" s="74"/>
      <c r="I40" s="74"/>
      <c r="J40" s="73"/>
      <c r="K40" s="73"/>
      <c r="L40" s="73"/>
      <c r="M40" s="73"/>
    </row>
    <row r="41" spans="1:49" s="5" customFormat="1" ht="20" customHeight="1" x14ac:dyDescent="0.35">
      <c r="A41"/>
      <c r="B41" s="75"/>
      <c r="C41" s="75"/>
      <c r="D41" s="75"/>
      <c r="E41" s="75"/>
      <c r="F41" s="75"/>
      <c r="G41" s="76"/>
      <c r="H41" s="76"/>
      <c r="I41" s="76"/>
      <c r="J41" s="77"/>
      <c r="K41" s="77"/>
      <c r="L41" s="77"/>
      <c r="M41" s="77"/>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row>
    <row r="42" spans="1:49" s="5" customFormat="1" ht="20" customHeight="1" x14ac:dyDescent="0.35">
      <c r="A42"/>
      <c r="B42" s="75"/>
      <c r="C42" s="75"/>
      <c r="D42" s="75"/>
      <c r="E42" s="75"/>
      <c r="F42" s="75"/>
      <c r="G42" s="76"/>
      <c r="H42" s="76"/>
      <c r="I42" s="76"/>
      <c r="J42" s="77"/>
      <c r="K42" s="77"/>
      <c r="L42" s="77"/>
      <c r="M42" s="77"/>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row>
    <row r="43" spans="1:49" s="5" customFormat="1" ht="20" customHeight="1" x14ac:dyDescent="0.35">
      <c r="A43"/>
      <c r="G43" s="74"/>
      <c r="H43" s="74"/>
      <c r="I43" s="74"/>
      <c r="J43" s="73"/>
      <c r="K43" s="73"/>
      <c r="L43" s="73"/>
      <c r="M43" s="73"/>
    </row>
    <row r="44" spans="1:49" s="5" customFormat="1" ht="20" customHeight="1" x14ac:dyDescent="0.35">
      <c r="A44"/>
      <c r="G44" s="74"/>
      <c r="H44" s="74"/>
      <c r="I44" s="74"/>
      <c r="J44" s="73"/>
      <c r="K44" s="73"/>
      <c r="L44" s="73"/>
      <c r="M44" s="73"/>
    </row>
    <row r="45" spans="1:49" s="5" customFormat="1" ht="20" hidden="1" customHeight="1" x14ac:dyDescent="0.35">
      <c r="A45"/>
      <c r="G45" s="74"/>
      <c r="H45" s="74"/>
      <c r="I45" s="74"/>
      <c r="J45" s="73"/>
      <c r="K45" s="73"/>
      <c r="L45" s="73"/>
      <c r="M45" s="73"/>
    </row>
    <row r="46" spans="1:49" ht="20" hidden="1" customHeight="1" x14ac:dyDescent="0.35">
      <c r="G46" s="19"/>
      <c r="H46" s="19"/>
      <c r="I46" s="19"/>
    </row>
    <row r="47" spans="1:49" ht="20" hidden="1" customHeight="1" x14ac:dyDescent="0.35">
      <c r="G47" s="19"/>
      <c r="H47" s="19"/>
      <c r="I47" s="19"/>
    </row>
    <row r="48" spans="1:49" ht="20" hidden="1" customHeight="1" x14ac:dyDescent="0.35">
      <c r="G48" s="19"/>
      <c r="H48" s="19"/>
      <c r="I48" s="19"/>
    </row>
    <row r="49" spans="7:9" ht="20" hidden="1" customHeight="1" x14ac:dyDescent="0.35">
      <c r="G49" s="19"/>
      <c r="H49" s="19"/>
      <c r="I49" s="19"/>
    </row>
    <row r="50" spans="7:9" ht="20" hidden="1" customHeight="1" x14ac:dyDescent="0.35">
      <c r="G50" s="19"/>
      <c r="H50" s="19"/>
      <c r="I50" s="19"/>
    </row>
    <row r="51" spans="7:9" ht="20" hidden="1" customHeight="1" x14ac:dyDescent="0.35">
      <c r="G51" s="19"/>
      <c r="H51" s="19"/>
      <c r="I51" s="19"/>
    </row>
    <row r="52" spans="7:9" ht="20" hidden="1" customHeight="1" x14ac:dyDescent="0.35">
      <c r="G52" s="19"/>
      <c r="H52" s="19"/>
      <c r="I52" s="19"/>
    </row>
    <row r="53" spans="7:9" ht="20" hidden="1" customHeight="1" x14ac:dyDescent="0.35">
      <c r="G53" s="19"/>
      <c r="H53" s="19"/>
      <c r="I53" s="19"/>
    </row>
    <row r="54" spans="7:9" ht="20" hidden="1" customHeight="1" x14ac:dyDescent="0.35">
      <c r="G54" s="19"/>
      <c r="H54" s="19"/>
      <c r="I54" s="19"/>
    </row>
    <row r="55" spans="7:9" ht="20" hidden="1" customHeight="1" x14ac:dyDescent="0.35">
      <c r="G55" s="19"/>
      <c r="H55" s="19"/>
      <c r="I55" s="19"/>
    </row>
    <row r="56" spans="7:9" ht="20" hidden="1" customHeight="1" x14ac:dyDescent="0.35">
      <c r="G56" s="19"/>
      <c r="H56" s="19"/>
      <c r="I56" s="19"/>
    </row>
    <row r="57" spans="7:9" ht="20" hidden="1" customHeight="1" x14ac:dyDescent="0.35">
      <c r="G57" s="19"/>
      <c r="H57" s="19"/>
      <c r="I57" s="19"/>
    </row>
    <row r="58" spans="7:9" ht="20" hidden="1" customHeight="1" x14ac:dyDescent="0.35">
      <c r="G58" s="19"/>
      <c r="H58" s="19"/>
      <c r="I58" s="19"/>
    </row>
    <row r="59" spans="7:9" ht="20" hidden="1" customHeight="1" x14ac:dyDescent="0.35">
      <c r="G59" s="19"/>
      <c r="H59" s="19"/>
      <c r="I59" s="19"/>
    </row>
    <row r="60" spans="7:9" ht="20" hidden="1" customHeight="1" x14ac:dyDescent="0.35">
      <c r="G60" s="19"/>
      <c r="H60" s="19"/>
      <c r="I60" s="19"/>
    </row>
    <row r="61" spans="7:9" ht="20" hidden="1" customHeight="1" x14ac:dyDescent="0.35">
      <c r="G61" s="19"/>
      <c r="H61" s="19"/>
      <c r="I61" s="19"/>
    </row>
    <row r="62" spans="7:9" ht="20" hidden="1" customHeight="1" x14ac:dyDescent="0.35">
      <c r="G62" s="19"/>
      <c r="H62" s="19"/>
      <c r="I62" s="19"/>
    </row>
    <row r="63" spans="7:9" ht="20" hidden="1" customHeight="1" x14ac:dyDescent="0.35">
      <c r="G63" s="19"/>
      <c r="H63" s="19"/>
      <c r="I63" s="19"/>
    </row>
    <row r="64" spans="7:9" ht="20" hidden="1" customHeight="1" x14ac:dyDescent="0.35">
      <c r="G64" s="19"/>
      <c r="H64" s="19"/>
      <c r="I64" s="19"/>
    </row>
    <row r="65" spans="7:9" ht="20" hidden="1" customHeight="1" x14ac:dyDescent="0.35">
      <c r="G65" s="19"/>
      <c r="H65" s="19"/>
      <c r="I65" s="19"/>
    </row>
    <row r="66" spans="7:9" ht="20" hidden="1" customHeight="1" x14ac:dyDescent="0.35">
      <c r="G66" s="19"/>
      <c r="H66" s="19"/>
      <c r="I66" s="19"/>
    </row>
    <row r="67" spans="7:9" ht="20" hidden="1" customHeight="1" x14ac:dyDescent="0.35">
      <c r="G67" s="19"/>
      <c r="H67" s="19"/>
      <c r="I67" s="19"/>
    </row>
    <row r="68" spans="7:9" ht="20" hidden="1" customHeight="1" x14ac:dyDescent="0.35">
      <c r="G68" s="19"/>
      <c r="H68" s="19"/>
      <c r="I68" s="19"/>
    </row>
    <row r="69" spans="7:9" ht="20" hidden="1" customHeight="1" x14ac:dyDescent="0.35">
      <c r="G69" s="19"/>
      <c r="H69" s="19"/>
      <c r="I69" s="19"/>
    </row>
    <row r="70" spans="7:9" ht="20" hidden="1" customHeight="1" x14ac:dyDescent="0.35">
      <c r="G70" s="19"/>
      <c r="H70" s="19"/>
      <c r="I70" s="19"/>
    </row>
    <row r="71" spans="7:9" ht="20" hidden="1" customHeight="1" x14ac:dyDescent="0.35">
      <c r="G71" s="19"/>
      <c r="H71" s="19"/>
      <c r="I71" s="19"/>
    </row>
    <row r="72" spans="7:9" ht="20" hidden="1" customHeight="1" x14ac:dyDescent="0.35">
      <c r="G72" s="19"/>
      <c r="H72" s="19"/>
      <c r="I72" s="19"/>
    </row>
    <row r="73" spans="7:9" ht="20" hidden="1" customHeight="1" x14ac:dyDescent="0.35">
      <c r="G73" s="19"/>
      <c r="H73" s="19"/>
      <c r="I73" s="19"/>
    </row>
    <row r="74" spans="7:9" ht="20" hidden="1" customHeight="1" x14ac:dyDescent="0.35">
      <c r="G74" s="19"/>
      <c r="H74" s="19"/>
      <c r="I74" s="19"/>
    </row>
    <row r="75" spans="7:9" ht="20" hidden="1" customHeight="1" x14ac:dyDescent="0.35">
      <c r="G75" s="19"/>
      <c r="H75" s="19"/>
      <c r="I75" s="19"/>
    </row>
    <row r="76" spans="7:9" ht="20" hidden="1" customHeight="1" x14ac:dyDescent="0.35">
      <c r="G76" s="19"/>
      <c r="H76" s="19"/>
      <c r="I76" s="19"/>
    </row>
    <row r="77" spans="7:9" ht="20" hidden="1" customHeight="1" x14ac:dyDescent="0.35">
      <c r="G77" s="19"/>
      <c r="H77" s="19"/>
      <c r="I77" s="19"/>
    </row>
    <row r="78" spans="7:9" ht="20" hidden="1" customHeight="1" x14ac:dyDescent="0.35">
      <c r="G78" s="19"/>
      <c r="H78" s="19"/>
      <c r="I78" s="19"/>
    </row>
    <row r="79" spans="7:9" ht="20" hidden="1" customHeight="1" x14ac:dyDescent="0.35">
      <c r="G79" s="19"/>
      <c r="H79" s="19"/>
      <c r="I79" s="19"/>
    </row>
    <row r="80" spans="7:9" ht="20" hidden="1" customHeight="1" x14ac:dyDescent="0.35">
      <c r="G80" s="19"/>
      <c r="H80" s="19"/>
      <c r="I80" s="19"/>
    </row>
    <row r="81" spans="7:9" ht="20" hidden="1" customHeight="1" x14ac:dyDescent="0.35">
      <c r="G81" s="19"/>
      <c r="H81" s="19"/>
      <c r="I81" s="19"/>
    </row>
    <row r="82" spans="7:9" ht="20" hidden="1" customHeight="1" x14ac:dyDescent="0.35">
      <c r="G82" s="19"/>
      <c r="H82" s="19"/>
      <c r="I82" s="19"/>
    </row>
    <row r="83" spans="7:9" ht="20" hidden="1" customHeight="1" x14ac:dyDescent="0.35">
      <c r="G83" s="19"/>
      <c r="H83" s="19"/>
      <c r="I83" s="19"/>
    </row>
    <row r="84" spans="7:9" ht="20" hidden="1" customHeight="1" x14ac:dyDescent="0.35">
      <c r="G84" s="19"/>
      <c r="H84" s="19"/>
      <c r="I84" s="19"/>
    </row>
    <row r="85" spans="7:9" ht="20" hidden="1" customHeight="1" x14ac:dyDescent="0.35">
      <c r="G85" s="19"/>
      <c r="H85" s="19"/>
      <c r="I85" s="19"/>
    </row>
    <row r="86" spans="7:9" ht="20" hidden="1" customHeight="1" x14ac:dyDescent="0.35">
      <c r="G86" s="19"/>
      <c r="H86" s="19"/>
      <c r="I86" s="19"/>
    </row>
    <row r="87" spans="7:9" ht="20" hidden="1" customHeight="1" x14ac:dyDescent="0.35">
      <c r="G87" s="19"/>
      <c r="H87" s="19"/>
      <c r="I87" s="19"/>
    </row>
    <row r="88" spans="7:9" ht="20" hidden="1" customHeight="1" x14ac:dyDescent="0.35">
      <c r="G88" s="19"/>
      <c r="H88" s="19"/>
      <c r="I88" s="19"/>
    </row>
    <row r="89" spans="7:9" ht="20" hidden="1" customHeight="1" x14ac:dyDescent="0.35">
      <c r="G89" s="19"/>
      <c r="H89" s="19"/>
      <c r="I89" s="19"/>
    </row>
    <row r="90" spans="7:9" ht="20" hidden="1" customHeight="1" x14ac:dyDescent="0.35">
      <c r="G90" s="19"/>
      <c r="H90" s="19"/>
      <c r="I90" s="19"/>
    </row>
    <row r="91" spans="7:9" ht="20" hidden="1" customHeight="1" x14ac:dyDescent="0.35">
      <c r="G91" s="19"/>
      <c r="H91" s="19"/>
      <c r="I91" s="19"/>
    </row>
    <row r="92" spans="7:9" ht="20" hidden="1" customHeight="1" x14ac:dyDescent="0.35">
      <c r="G92" s="19"/>
      <c r="H92" s="19"/>
      <c r="I92" s="19"/>
    </row>
    <row r="93" spans="7:9" ht="20" hidden="1" customHeight="1" x14ac:dyDescent="0.35">
      <c r="G93" s="19"/>
      <c r="H93" s="19"/>
      <c r="I93" s="19"/>
    </row>
    <row r="94" spans="7:9" ht="20" hidden="1" customHeight="1" x14ac:dyDescent="0.35">
      <c r="G94" s="19"/>
      <c r="H94" s="19"/>
      <c r="I94" s="19"/>
    </row>
    <row r="95" spans="7:9" ht="20" hidden="1" customHeight="1" x14ac:dyDescent="0.35">
      <c r="G95" s="19"/>
      <c r="H95" s="19"/>
      <c r="I95" s="19"/>
    </row>
    <row r="96" spans="7:9" ht="20" hidden="1" customHeight="1" x14ac:dyDescent="0.35">
      <c r="G96" s="19"/>
      <c r="H96" s="19"/>
      <c r="I96" s="19"/>
    </row>
    <row r="97" spans="7:9" ht="20" hidden="1" customHeight="1" x14ac:dyDescent="0.35">
      <c r="G97" s="19"/>
      <c r="H97" s="19"/>
      <c r="I97" s="19"/>
    </row>
    <row r="98" spans="7:9" ht="20" customHeight="1" x14ac:dyDescent="0.35"/>
    <row r="99" spans="7:9" ht="20" customHeight="1" x14ac:dyDescent="0.35"/>
    <row r="100" spans="7:9" ht="20" customHeight="1" x14ac:dyDescent="0.35"/>
    <row r="101" spans="7:9" ht="20" customHeight="1" x14ac:dyDescent="0.35"/>
    <row r="102" spans="7:9" ht="20" customHeight="1" x14ac:dyDescent="0.35"/>
    <row r="103" spans="7:9" ht="20" customHeight="1" x14ac:dyDescent="0.35"/>
    <row r="104" spans="7:9" ht="20" customHeight="1" x14ac:dyDescent="0.35"/>
    <row r="105" spans="7:9" ht="20" customHeight="1" x14ac:dyDescent="0.35"/>
    <row r="106" spans="7:9" ht="20" customHeight="1" x14ac:dyDescent="0.35"/>
    <row r="107" spans="7:9" ht="20" customHeight="1" x14ac:dyDescent="0.35"/>
    <row r="108" spans="7:9" ht="20" customHeight="1" x14ac:dyDescent="0.35"/>
    <row r="109" spans="7:9" ht="20" customHeight="1" x14ac:dyDescent="0.35"/>
    <row r="110" spans="7:9" ht="20" customHeight="1" x14ac:dyDescent="0.35"/>
    <row r="111" spans="7:9" ht="20" customHeight="1" x14ac:dyDescent="0.35"/>
    <row r="112" spans="7:9" ht="20" customHeight="1" x14ac:dyDescent="0.35"/>
  </sheetData>
  <sheetProtection algorithmName="SHA-512" hashValue="yv6JjvM96QTKzPgVXakpVPD71vTrtOjav6Y7JzugMSGrMJ0GA37MZgzFJ3BPmKGU9+cFF2bBDX0VEKmqGJm/lw==" saltValue="zXVqT4S9RlZGy+B+sCdMwg==" spinCount="100000" sheet="1" objects="1" scenarios="1"/>
  <mergeCells count="65">
    <mergeCell ref="B2:B4"/>
    <mergeCell ref="C2:M2"/>
    <mergeCell ref="O2:U2"/>
    <mergeCell ref="V2:AB2"/>
    <mergeCell ref="AC2:AI2"/>
    <mergeCell ref="AQ2:AS4"/>
    <mergeCell ref="AT2:AV4"/>
    <mergeCell ref="C3:M3"/>
    <mergeCell ref="O3:U4"/>
    <mergeCell ref="V3:AB4"/>
    <mergeCell ref="AC3:AI4"/>
    <mergeCell ref="AJ3:AP4"/>
    <mergeCell ref="C4:M4"/>
    <mergeCell ref="AJ2:AP2"/>
    <mergeCell ref="V6:AP9"/>
    <mergeCell ref="D7:G7"/>
    <mergeCell ref="I7:J7"/>
    <mergeCell ref="L7:M7"/>
    <mergeCell ref="F8:G8"/>
    <mergeCell ref="T11:T13"/>
    <mergeCell ref="I8:J8"/>
    <mergeCell ref="L8:M8"/>
    <mergeCell ref="F9:G9"/>
    <mergeCell ref="I9:J9"/>
    <mergeCell ref="L9:M9"/>
    <mergeCell ref="B11:M12"/>
    <mergeCell ref="B6:B9"/>
    <mergeCell ref="D6:G6"/>
    <mergeCell ref="I6:J6"/>
    <mergeCell ref="L6:M6"/>
    <mergeCell ref="O6:U9"/>
    <mergeCell ref="O11:O13"/>
    <mergeCell ref="P11:P13"/>
    <mergeCell ref="Q11:Q13"/>
    <mergeCell ref="R11:R13"/>
    <mergeCell ref="S11:S13"/>
    <mergeCell ref="AF11:AF13"/>
    <mergeCell ref="U11:U13"/>
    <mergeCell ref="V11:V13"/>
    <mergeCell ref="W11:W13"/>
    <mergeCell ref="X11:X13"/>
    <mergeCell ref="Y11:Y13"/>
    <mergeCell ref="Z11:Z13"/>
    <mergeCell ref="AA11:AA13"/>
    <mergeCell ref="AB11:AB13"/>
    <mergeCell ref="AC11:AC13"/>
    <mergeCell ref="AD11:AD13"/>
    <mergeCell ref="AE11:AE13"/>
    <mergeCell ref="AR11:AR13"/>
    <mergeCell ref="AG11:AG13"/>
    <mergeCell ref="AH11:AH13"/>
    <mergeCell ref="AI11:AI13"/>
    <mergeCell ref="AJ11:AJ13"/>
    <mergeCell ref="AK11:AK13"/>
    <mergeCell ref="AL11:AL13"/>
    <mergeCell ref="AM11:AM13"/>
    <mergeCell ref="AN11:AN13"/>
    <mergeCell ref="AO11:AO13"/>
    <mergeCell ref="AP11:AP13"/>
    <mergeCell ref="AQ11:AQ13"/>
    <mergeCell ref="AS11:AS13"/>
    <mergeCell ref="AT11:AT13"/>
    <mergeCell ref="AU11:AU13"/>
    <mergeCell ref="AV11:AV13"/>
    <mergeCell ref="AW11:AW13"/>
  </mergeCells>
  <conditionalFormatting sqref="F14:F38">
    <cfRule type="containsText" dxfId="29" priority="11" operator="containsText" text="Critical">
      <formula>NOT(ISERROR(SEARCH("Critical",F14)))</formula>
    </cfRule>
    <cfRule type="containsText" dxfId="28" priority="12" operator="containsText" text="High">
      <formula>NOT(ISERROR(SEARCH("High",F14)))</formula>
    </cfRule>
    <cfRule type="containsText" dxfId="27" priority="13" operator="containsText" text="Medium">
      <formula>NOT(ISERROR(SEARCH("Medium",F14)))</formula>
    </cfRule>
    <cfRule type="containsText" dxfId="26" priority="14" operator="containsText" text="Low">
      <formula>NOT(ISERROR(SEARCH("Low",F14)))</formula>
    </cfRule>
  </conditionalFormatting>
  <conditionalFormatting sqref="H14:H38">
    <cfRule type="containsText" dxfId="25" priority="5" operator="containsText" text="Green">
      <formula>NOT(ISERROR(SEARCH("Green",H14)))</formula>
    </cfRule>
    <cfRule type="containsText" dxfId="24" priority="6" operator="containsText" text="Amber">
      <formula>NOT(ISERROR(SEARCH("Amber",H14)))</formula>
    </cfRule>
    <cfRule type="containsText" dxfId="23" priority="7" operator="containsText" text="Red">
      <formula>NOT(ISERROR(SEARCH("Red",H14)))</formula>
    </cfRule>
  </conditionalFormatting>
  <conditionalFormatting sqref="I9">
    <cfRule type="containsText" dxfId="22" priority="8" operator="containsText" text="Green">
      <formula>NOT(ISERROR(SEARCH("Green",I9)))</formula>
    </cfRule>
    <cfRule type="containsText" dxfId="21" priority="9" operator="containsText" text="Amber">
      <formula>NOT(ISERROR(SEARCH("Amber",I9)))</formula>
    </cfRule>
    <cfRule type="containsText" dxfId="20" priority="10" operator="containsText" text="Red">
      <formula>NOT(ISERROR(SEARCH("Red",I9)))</formula>
    </cfRule>
  </conditionalFormatting>
  <conditionalFormatting sqref="L14:L38">
    <cfRule type="dataBar" priority="4">
      <dataBar>
        <cfvo type="num" val="0"/>
        <cfvo type="num" val="1"/>
        <color rgb="FF00A0C8"/>
      </dataBar>
      <extLst>
        <ext xmlns:x14="http://schemas.microsoft.com/office/spreadsheetml/2009/9/main" uri="{B025F937-C7B1-47D3-B67F-A62EFF666E3E}">
          <x14:id>{C2336E1E-609A-4F4A-B575-AD4C0F0EDEAC}</x14:id>
        </ext>
      </extLst>
    </cfRule>
  </conditionalFormatting>
  <conditionalFormatting sqref="M14:M38">
    <cfRule type="cellIs" dxfId="19" priority="1" stopIfTrue="1" operator="equal">
      <formula>"Completed"</formula>
    </cfRule>
    <cfRule type="cellIs" dxfId="18" priority="2" stopIfTrue="1" operator="equal">
      <formula>"In Progress"</formula>
    </cfRule>
    <cfRule type="cellIs" dxfId="17" priority="3" operator="equal">
      <formula>"Not Started"</formula>
    </cfRule>
  </conditionalFormatting>
  <conditionalFormatting sqref="O14:AW38">
    <cfRule type="expression" dxfId="16" priority="15" stopIfTrue="1">
      <formula>AND(ANALYSISTABS,$C14&lt;&gt;"",$L14&gt;0,$J14&lt;&gt;"",O$11+6&gt;=$J14,O$11&lt;=$J14+($K14-$J14)*$L14)</formula>
    </cfRule>
    <cfRule type="expression" dxfId="15" priority="16">
      <formula>AND(ANALYSISTABS,$C14&lt;&gt;"",$J14&lt;&gt;"",O$11+6&gt;=$J14,O$11&lt;=$K14)</formula>
    </cfRule>
  </conditionalFormatting>
  <dataValidations count="5">
    <dataValidation type="list" allowBlank="1" showInputMessage="1" showErrorMessage="1" errorTitle="Priority" error="Pick Critical / High / Medium / Low." sqref="F14:F38" xr:uid="{27720D74-EF41-4E98-B91C-F3AB414E1CD2}">
      <formula1>"Critical,High,Medium,Low"</formula1>
    </dataValidation>
    <dataValidation type="list" allowBlank="1" showInputMessage="1" showErrorMessage="1" errorTitle="Portfolio Health" error="Pick Green / Amber / Red status." sqref="I9" xr:uid="{07E18B3F-A6F6-428B-B902-83446B1A8001}">
      <formula1>"Green — On track,Amber — At risk,Red — Critical issues"</formula1>
    </dataValidation>
    <dataValidation type="list" errorStyle="information" allowBlank="1" showInputMessage="1" showErrorMessage="1" errorTitle="Phase" error="Pick a phase from the list." sqref="I14:I38" xr:uid="{A2A19F10-3C69-41F7-BAA5-7457F5AC8F34}">
      <formula1>"Initiation,Planning,Requirements,Design,Build,Sprint 1,Sprint 2,Sprint 3,Pilot,Testing,Migration,Execution,UAT,Deployment,Hypercare,Closed"</formula1>
    </dataValidation>
    <dataValidation type="list" allowBlank="1" showInputMessage="1" showErrorMessage="1" errorTitle="Invalid RAG" error="Choose Green, Amber, or Red." sqref="H14:H38" xr:uid="{357B18E6-BE25-41F4-8976-C0D0C73771D0}">
      <formula1>"Green,Amber,Red"</formula1>
    </dataValidation>
    <dataValidation type="decimal" allowBlank="1" showInputMessage="1" showErrorMessage="1" sqref="L15:L38" xr:uid="{56CF5A6D-9F14-4BE4-BBF3-A0C7ED1BB87C}">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C2336E1E-609A-4F4A-B575-AD4C0F0EDEAC}">
            <x14:dataBar minLength="0" maxLength="100">
              <x14:cfvo type="num">
                <xm:f>0</xm:f>
              </x14:cfvo>
              <x14:cfvo type="num">
                <xm:f>1</xm:f>
              </x14:cfvo>
              <x14:negativeFillColor rgb="FFFF0000"/>
              <x14:axisColor rgb="FF000000"/>
            </x14:dataBar>
          </x14:cfRule>
          <xm:sqref>L14:L38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7821-9818-4A62-845D-8EB1B070BF03}">
  <sheetPr codeName="Sheet24">
    <tabColor theme="7" tint="-0.499984740745262"/>
    <pageSetUpPr fitToPage="1"/>
  </sheetPr>
  <dimension ref="A1:AW112"/>
  <sheetViews>
    <sheetView showGridLines="0" zoomScale="70" zoomScaleNormal="70" workbookViewId="0"/>
  </sheetViews>
  <sheetFormatPr defaultColWidth="8.7265625" defaultRowHeight="0" customHeight="1" zeroHeight="1" x14ac:dyDescent="0.35"/>
  <cols>
    <col min="1" max="1" width="3.6328125" customWidth="1"/>
    <col min="2" max="2" width="9.6328125" customWidth="1"/>
    <col min="3" max="3" width="36.26953125" customWidth="1"/>
    <col min="4" max="4" width="26.1796875" customWidth="1"/>
    <col min="5" max="6" width="16" customWidth="1"/>
    <col min="7" max="9" width="20.6328125" customWidth="1"/>
    <col min="10" max="10" width="15.6328125" customWidth="1"/>
    <col min="11" max="11" width="16.81640625" customWidth="1"/>
    <col min="12" max="13" width="15.6328125" customWidth="1"/>
    <col min="14" max="14" width="1.6328125" hidden="1" customWidth="1"/>
    <col min="15" max="49" width="5.6328125" customWidth="1"/>
    <col min="50" max="50" width="4.6328125" customWidth="1"/>
    <col min="55" max="89" width="3.6328125" customWidth="1"/>
  </cols>
  <sheetData>
    <row r="1" spans="1:49" ht="10" customHeight="1" x14ac:dyDescent="0.35"/>
    <row r="2" spans="1:49" s="2" customFormat="1" ht="35" customHeight="1" x14ac:dyDescent="0.35">
      <c r="A2"/>
      <c r="B2" s="176"/>
      <c r="C2" s="177" t="s">
        <v>0</v>
      </c>
      <c r="D2" s="177"/>
      <c r="E2" s="177"/>
      <c r="F2" s="177"/>
      <c r="G2" s="177"/>
      <c r="H2" s="177"/>
      <c r="I2" s="177"/>
      <c r="J2" s="177"/>
      <c r="K2" s="177"/>
      <c r="L2" s="177"/>
      <c r="M2" s="177"/>
      <c r="N2"/>
      <c r="O2" s="178" t="s">
        <v>1</v>
      </c>
      <c r="P2" s="178"/>
      <c r="Q2" s="178"/>
      <c r="R2" s="178"/>
      <c r="S2" s="178"/>
      <c r="T2" s="178"/>
      <c r="U2" s="178"/>
      <c r="V2" s="179" t="s">
        <v>2</v>
      </c>
      <c r="W2" s="179"/>
      <c r="X2" s="179"/>
      <c r="Y2" s="179"/>
      <c r="Z2" s="179"/>
      <c r="AA2" s="179"/>
      <c r="AB2" s="179"/>
      <c r="AC2" s="180" t="s">
        <v>3</v>
      </c>
      <c r="AD2" s="180"/>
      <c r="AE2" s="180"/>
      <c r="AF2" s="180"/>
      <c r="AG2" s="180"/>
      <c r="AH2" s="180"/>
      <c r="AI2" s="180"/>
      <c r="AJ2" s="181" t="s">
        <v>4</v>
      </c>
      <c r="AK2" s="181"/>
      <c r="AL2" s="181"/>
      <c r="AM2" s="181"/>
      <c r="AN2" s="181"/>
      <c r="AO2" s="181"/>
      <c r="AP2" s="181"/>
      <c r="AQ2" s="161" t="s">
        <v>5</v>
      </c>
      <c r="AR2" s="162"/>
      <c r="AS2" s="162"/>
      <c r="AT2" s="167">
        <f>AW2</f>
        <v>0</v>
      </c>
      <c r="AU2" s="167"/>
      <c r="AV2" s="167"/>
      <c r="AW2" s="1">
        <f>IFERROR(IF(ANALYSISTABS,IFERROR(AVERAGEIF(C14:C38,"*",L14:L38),0),""),"")</f>
        <v>0</v>
      </c>
    </row>
    <row r="3" spans="1:49" s="2" customFormat="1" ht="20" customHeight="1" x14ac:dyDescent="0.35">
      <c r="A3"/>
      <c r="B3" s="176"/>
      <c r="C3" s="170" t="s">
        <v>6</v>
      </c>
      <c r="D3" s="170"/>
      <c r="E3" s="170"/>
      <c r="F3" s="170"/>
      <c r="G3" s="170"/>
      <c r="H3" s="170"/>
      <c r="I3" s="170"/>
      <c r="J3" s="170"/>
      <c r="K3" s="170"/>
      <c r="L3" s="170"/>
      <c r="M3" s="170"/>
      <c r="N3"/>
      <c r="O3" s="171">
        <f>IFERROR(IF(ANALYSISTABS,COUNTA(B14:B38),""),"")</f>
        <v>0</v>
      </c>
      <c r="P3" s="171"/>
      <c r="Q3" s="171"/>
      <c r="R3" s="171"/>
      <c r="S3" s="171"/>
      <c r="T3" s="171"/>
      <c r="U3" s="171"/>
      <c r="V3" s="172">
        <f>IFERROR(IF(ANALYSISTABS,COUNTIF(H14:H38,"Green"),""),"")</f>
        <v>0</v>
      </c>
      <c r="W3" s="172"/>
      <c r="X3" s="172"/>
      <c r="Y3" s="172"/>
      <c r="Z3" s="172"/>
      <c r="AA3" s="172"/>
      <c r="AB3" s="172"/>
      <c r="AC3" s="173">
        <f>IFERROR(IF(ANALYSISTABS,COUNTIF(H14:H38,"Amber"),""),"")</f>
        <v>0</v>
      </c>
      <c r="AD3" s="173"/>
      <c r="AE3" s="173"/>
      <c r="AF3" s="173"/>
      <c r="AG3" s="173"/>
      <c r="AH3" s="173"/>
      <c r="AI3" s="173"/>
      <c r="AJ3" s="174">
        <f>IFERROR(IF(ANALYSISTABS,COUNTIF(H14:H38,"Red"),""),"")</f>
        <v>0</v>
      </c>
      <c r="AK3" s="174"/>
      <c r="AL3" s="174"/>
      <c r="AM3" s="174"/>
      <c r="AN3" s="174"/>
      <c r="AO3" s="174"/>
      <c r="AP3" s="174"/>
      <c r="AQ3" s="163"/>
      <c r="AR3" s="164"/>
      <c r="AS3" s="164"/>
      <c r="AT3" s="168"/>
      <c r="AU3" s="168"/>
      <c r="AV3" s="168"/>
      <c r="AW3" s="3"/>
    </row>
    <row r="4" spans="1:49" s="5" customFormat="1" ht="25" customHeight="1" x14ac:dyDescent="0.35">
      <c r="A4"/>
      <c r="B4" s="176"/>
      <c r="C4" s="175" t="str">
        <f>IF(D6="","",D6)</f>
        <v/>
      </c>
      <c r="D4" s="175"/>
      <c r="E4" s="175"/>
      <c r="F4" s="175"/>
      <c r="G4" s="175"/>
      <c r="H4" s="175"/>
      <c r="I4" s="175"/>
      <c r="J4" s="175"/>
      <c r="K4" s="175"/>
      <c r="L4" s="175"/>
      <c r="M4" s="175"/>
      <c r="N4"/>
      <c r="O4" s="171"/>
      <c r="P4" s="171"/>
      <c r="Q4" s="171"/>
      <c r="R4" s="171"/>
      <c r="S4" s="171"/>
      <c r="T4" s="171"/>
      <c r="U4" s="171"/>
      <c r="V4" s="172"/>
      <c r="W4" s="172"/>
      <c r="X4" s="172"/>
      <c r="Y4" s="172"/>
      <c r="Z4" s="172"/>
      <c r="AA4" s="172"/>
      <c r="AB4" s="172"/>
      <c r="AC4" s="173"/>
      <c r="AD4" s="173"/>
      <c r="AE4" s="173"/>
      <c r="AF4" s="173"/>
      <c r="AG4" s="173"/>
      <c r="AH4" s="173"/>
      <c r="AI4" s="173"/>
      <c r="AJ4" s="174"/>
      <c r="AK4" s="174"/>
      <c r="AL4" s="174"/>
      <c r="AM4" s="174"/>
      <c r="AN4" s="174"/>
      <c r="AO4" s="174"/>
      <c r="AP4" s="174"/>
      <c r="AQ4" s="165"/>
      <c r="AR4" s="166"/>
      <c r="AS4" s="166"/>
      <c r="AT4" s="169"/>
      <c r="AU4" s="169"/>
      <c r="AV4" s="169"/>
      <c r="AW4" s="4">
        <f>IFERROR(IF(ANALYSISTABS,1-AW2,""),"")</f>
        <v>1</v>
      </c>
    </row>
    <row r="5" spans="1:49" ht="20" customHeight="1" x14ac:dyDescent="0.35">
      <c r="O5" s="6"/>
      <c r="P5" s="6"/>
      <c r="Q5" s="6"/>
      <c r="R5" s="6"/>
      <c r="S5" s="6"/>
      <c r="T5" s="6"/>
      <c r="U5" s="6"/>
      <c r="AQ5" s="7"/>
      <c r="AR5" s="7"/>
      <c r="AS5" s="7"/>
      <c r="AT5" s="7"/>
      <c r="AU5" s="7"/>
      <c r="AV5" s="7"/>
      <c r="AW5" s="7"/>
    </row>
    <row r="6" spans="1:49" s="5" customFormat="1" ht="25" customHeight="1" x14ac:dyDescent="0.35">
      <c r="A6"/>
      <c r="B6" s="145" t="s">
        <v>7</v>
      </c>
      <c r="C6" s="8" t="s">
        <v>8</v>
      </c>
      <c r="D6" s="147"/>
      <c r="E6" s="147"/>
      <c r="F6" s="147"/>
      <c r="G6" s="147"/>
      <c r="H6" s="10" t="s">
        <v>10</v>
      </c>
      <c r="I6" s="136"/>
      <c r="J6" s="136"/>
      <c r="K6" s="10" t="s">
        <v>12</v>
      </c>
      <c r="L6" s="138">
        <f>IFERROR(IF(ANALYSISTABS,COUNTA(B14:B38),""),"")</f>
        <v>0</v>
      </c>
      <c r="M6" s="138"/>
      <c r="N6"/>
      <c r="O6" s="148" t="s">
        <v>13</v>
      </c>
      <c r="P6" s="149"/>
      <c r="Q6" s="149"/>
      <c r="R6" s="149"/>
      <c r="S6" s="149"/>
      <c r="T6" s="149"/>
      <c r="U6" s="149"/>
      <c r="V6" s="154"/>
      <c r="W6" s="154"/>
      <c r="X6" s="154"/>
      <c r="Y6" s="154"/>
      <c r="Z6" s="154"/>
      <c r="AA6" s="154"/>
      <c r="AB6" s="154"/>
      <c r="AC6" s="154"/>
      <c r="AD6" s="154"/>
      <c r="AE6" s="154"/>
      <c r="AF6" s="154"/>
      <c r="AG6" s="154"/>
      <c r="AH6" s="154"/>
      <c r="AI6" s="154"/>
      <c r="AJ6" s="154"/>
      <c r="AK6" s="154"/>
      <c r="AL6" s="154"/>
      <c r="AM6" s="154"/>
      <c r="AN6" s="154"/>
      <c r="AO6" s="154"/>
      <c r="AP6" s="155"/>
      <c r="AQ6" s="11"/>
      <c r="AR6" s="11"/>
      <c r="AS6" s="11"/>
      <c r="AT6" s="11"/>
      <c r="AU6" s="11"/>
      <c r="AV6" s="11"/>
      <c r="AW6" s="11"/>
    </row>
    <row r="7" spans="1:49" s="5" customFormat="1" ht="25" customHeight="1" x14ac:dyDescent="0.35">
      <c r="A7"/>
      <c r="B7" s="146"/>
      <c r="C7" s="8" t="s">
        <v>15</v>
      </c>
      <c r="D7" s="147"/>
      <c r="E7" s="147"/>
      <c r="F7" s="147"/>
      <c r="G7" s="147"/>
      <c r="H7" s="10" t="s">
        <v>17</v>
      </c>
      <c r="I7" s="160">
        <f>IFERROR(IF(ANALYSISTABS,SUM(G14:G38),""),"")</f>
        <v>0</v>
      </c>
      <c r="J7" s="160"/>
      <c r="K7" s="10" t="s">
        <v>18</v>
      </c>
      <c r="L7" s="138">
        <f>IFERROR(IF(ANALYSISTABS,COUNTIF(M14:M38,"completed"),""),"")</f>
        <v>0</v>
      </c>
      <c r="M7" s="138"/>
      <c r="N7"/>
      <c r="O7" s="150"/>
      <c r="P7" s="151"/>
      <c r="Q7" s="151"/>
      <c r="R7" s="151"/>
      <c r="S7" s="151"/>
      <c r="T7" s="151"/>
      <c r="U7" s="151"/>
      <c r="V7" s="156"/>
      <c r="W7" s="156"/>
      <c r="X7" s="156"/>
      <c r="Y7" s="156"/>
      <c r="Z7" s="156"/>
      <c r="AA7" s="156"/>
      <c r="AB7" s="156"/>
      <c r="AC7" s="156"/>
      <c r="AD7" s="156"/>
      <c r="AE7" s="156"/>
      <c r="AF7" s="156"/>
      <c r="AG7" s="156"/>
      <c r="AH7" s="156"/>
      <c r="AI7" s="156"/>
      <c r="AJ7" s="156"/>
      <c r="AK7" s="156"/>
      <c r="AL7" s="156"/>
      <c r="AM7" s="156"/>
      <c r="AN7" s="156"/>
      <c r="AO7" s="156"/>
      <c r="AP7" s="157"/>
      <c r="AQ7" s="11"/>
      <c r="AR7" s="12" t="s">
        <v>18</v>
      </c>
      <c r="AS7" s="13">
        <f>IFERROR(IF(ANALYSISTABS,COUNTIFS($B$15:$B$38,"*",$M$15:$M$38,AR7),""),"")</f>
        <v>0</v>
      </c>
      <c r="AT7" s="11"/>
      <c r="AU7" s="11"/>
      <c r="AV7" s="11"/>
      <c r="AW7" s="11"/>
    </row>
    <row r="8" spans="1:49" s="5" customFormat="1" ht="25" customHeight="1" x14ac:dyDescent="0.35">
      <c r="A8"/>
      <c r="B8" s="146"/>
      <c r="C8" s="8" t="s">
        <v>19</v>
      </c>
      <c r="D8" s="9"/>
      <c r="E8" s="10" t="s">
        <v>21</v>
      </c>
      <c r="F8" s="139"/>
      <c r="G8" s="139"/>
      <c r="H8" s="10" t="s">
        <v>22</v>
      </c>
      <c r="I8" s="136"/>
      <c r="J8" s="136"/>
      <c r="K8" s="10" t="s">
        <v>24</v>
      </c>
      <c r="L8" s="137" t="str">
        <f>IFERROR(IF(ANALYSISTABS,AVERAGE(L14:L38),""),"")</f>
        <v/>
      </c>
      <c r="M8" s="138"/>
      <c r="N8"/>
      <c r="O8" s="150"/>
      <c r="P8" s="151"/>
      <c r="Q8" s="151"/>
      <c r="R8" s="151"/>
      <c r="S8" s="151"/>
      <c r="T8" s="151"/>
      <c r="U8" s="151"/>
      <c r="V8" s="156"/>
      <c r="W8" s="156"/>
      <c r="X8" s="156"/>
      <c r="Y8" s="156"/>
      <c r="Z8" s="156"/>
      <c r="AA8" s="156"/>
      <c r="AB8" s="156"/>
      <c r="AC8" s="156"/>
      <c r="AD8" s="156"/>
      <c r="AE8" s="156"/>
      <c r="AF8" s="156"/>
      <c r="AG8" s="156"/>
      <c r="AH8" s="156"/>
      <c r="AI8" s="156"/>
      <c r="AJ8" s="156"/>
      <c r="AK8" s="156"/>
      <c r="AL8" s="156"/>
      <c r="AM8" s="156"/>
      <c r="AN8" s="156"/>
      <c r="AO8" s="156"/>
      <c r="AP8" s="157"/>
      <c r="AQ8" s="11"/>
      <c r="AR8" s="15" t="s">
        <v>25</v>
      </c>
      <c r="AS8" s="16">
        <f>IFERROR(IF(ANALYSISTABS,COUNTIFS($B$15:$B$38,"*",$M$15:$M$38,AR8),""),"")</f>
        <v>0</v>
      </c>
      <c r="AT8" s="11"/>
      <c r="AU8" s="11"/>
      <c r="AV8" s="11"/>
      <c r="AW8" s="11"/>
    </row>
    <row r="9" spans="1:49" s="5" customFormat="1" ht="25" customHeight="1" x14ac:dyDescent="0.35">
      <c r="A9"/>
      <c r="B9" s="146"/>
      <c r="C9" s="8" t="s">
        <v>26</v>
      </c>
      <c r="D9" s="14"/>
      <c r="E9" s="10" t="s">
        <v>27</v>
      </c>
      <c r="F9" s="139"/>
      <c r="G9" s="139"/>
      <c r="H9" s="10" t="s">
        <v>28</v>
      </c>
      <c r="I9" s="136"/>
      <c r="J9" s="136"/>
      <c r="K9" s="10" t="s">
        <v>30</v>
      </c>
      <c r="L9" s="140">
        <f>IFERROR(IF(ANALYSISTABS,IFERROR(SUMPRODUCT($G$14:$G$38,$L$14:$L$38)/SUM($G$14:$G$38),0),""),"")</f>
        <v>0</v>
      </c>
      <c r="M9" s="138"/>
      <c r="N9"/>
      <c r="O9" s="152"/>
      <c r="P9" s="153"/>
      <c r="Q9" s="153"/>
      <c r="R9" s="153"/>
      <c r="S9" s="153"/>
      <c r="T9" s="153"/>
      <c r="U9" s="153"/>
      <c r="V9" s="158"/>
      <c r="W9" s="158"/>
      <c r="X9" s="158"/>
      <c r="Y9" s="158"/>
      <c r="Z9" s="158"/>
      <c r="AA9" s="158"/>
      <c r="AB9" s="158"/>
      <c r="AC9" s="158"/>
      <c r="AD9" s="158"/>
      <c r="AE9" s="158"/>
      <c r="AF9" s="158"/>
      <c r="AG9" s="158"/>
      <c r="AH9" s="158"/>
      <c r="AI9" s="158"/>
      <c r="AJ9" s="158"/>
      <c r="AK9" s="158"/>
      <c r="AL9" s="158"/>
      <c r="AM9" s="158"/>
      <c r="AN9" s="158"/>
      <c r="AO9" s="158"/>
      <c r="AP9" s="159"/>
      <c r="AQ9" s="11"/>
      <c r="AR9" s="17" t="s">
        <v>31</v>
      </c>
      <c r="AS9" s="18">
        <f>IFERROR(IF(ANALYSISTABS,COUNTIFS($B$15:$B$38,"*",$M$15:$M$38,AR9),""),"")</f>
        <v>0</v>
      </c>
      <c r="AT9" s="11"/>
      <c r="AU9" s="11"/>
      <c r="AV9" s="11"/>
      <c r="AW9" s="11"/>
    </row>
    <row r="10" spans="1:49" ht="20" customHeight="1" x14ac:dyDescent="0.35">
      <c r="G10" s="19"/>
      <c r="H10" s="19"/>
      <c r="I10" s="19"/>
      <c r="V10" s="20"/>
      <c r="AQ10" s="7"/>
      <c r="AR10" s="7"/>
      <c r="AS10" s="7"/>
      <c r="AT10" s="7"/>
      <c r="AU10" s="7"/>
      <c r="AV10" s="7"/>
      <c r="AW10" s="7"/>
    </row>
    <row r="11" spans="1:49" s="5" customFormat="1" ht="20" customHeight="1" x14ac:dyDescent="0.35">
      <c r="A11"/>
      <c r="B11" s="141" t="s">
        <v>32</v>
      </c>
      <c r="C11" s="142"/>
      <c r="D11" s="142"/>
      <c r="E11" s="142"/>
      <c r="F11" s="142"/>
      <c r="G11" s="142"/>
      <c r="H11" s="142"/>
      <c r="I11" s="142"/>
      <c r="J11" s="142"/>
      <c r="K11" s="142"/>
      <c r="L11" s="142"/>
      <c r="M11" s="142"/>
      <c r="N11" s="21"/>
      <c r="O11" s="135">
        <f ca="1">IFERROR(IF(ANALYSISTABS,IF(MIN($J$14:$J$38)&lt;=0,TODAY()-WEEKDAY(TODAY(),2)+1,MIN($J$14:$J$38)-WEEKDAY(MIN($J$14:$J$38),2)+1),""),"")</f>
        <v>46146</v>
      </c>
      <c r="P11" s="135">
        <f t="shared" ref="P11:AW11" ca="1" si="0">IFERROR(IF(ANALYSISTABS,O$11+7,""),"")</f>
        <v>46153</v>
      </c>
      <c r="Q11" s="135">
        <f t="shared" ca="1" si="0"/>
        <v>46160</v>
      </c>
      <c r="R11" s="135">
        <f t="shared" ca="1" si="0"/>
        <v>46167</v>
      </c>
      <c r="S11" s="135">
        <f t="shared" ca="1" si="0"/>
        <v>46174</v>
      </c>
      <c r="T11" s="135">
        <f t="shared" ca="1" si="0"/>
        <v>46181</v>
      </c>
      <c r="U11" s="135">
        <f t="shared" ca="1" si="0"/>
        <v>46188</v>
      </c>
      <c r="V11" s="135">
        <f t="shared" ca="1" si="0"/>
        <v>46195</v>
      </c>
      <c r="W11" s="135">
        <f t="shared" ca="1" si="0"/>
        <v>46202</v>
      </c>
      <c r="X11" s="135">
        <f t="shared" ca="1" si="0"/>
        <v>46209</v>
      </c>
      <c r="Y11" s="135">
        <f t="shared" ca="1" si="0"/>
        <v>46216</v>
      </c>
      <c r="Z11" s="135">
        <f t="shared" ca="1" si="0"/>
        <v>46223</v>
      </c>
      <c r="AA11" s="135">
        <f t="shared" ca="1" si="0"/>
        <v>46230</v>
      </c>
      <c r="AB11" s="135">
        <f t="shared" ca="1" si="0"/>
        <v>46237</v>
      </c>
      <c r="AC11" s="135">
        <f t="shared" ca="1" si="0"/>
        <v>46244</v>
      </c>
      <c r="AD11" s="135">
        <f t="shared" ca="1" si="0"/>
        <v>46251</v>
      </c>
      <c r="AE11" s="135">
        <f t="shared" ca="1" si="0"/>
        <v>46258</v>
      </c>
      <c r="AF11" s="135">
        <f t="shared" ca="1" si="0"/>
        <v>46265</v>
      </c>
      <c r="AG11" s="135">
        <f t="shared" ca="1" si="0"/>
        <v>46272</v>
      </c>
      <c r="AH11" s="135">
        <f t="shared" ca="1" si="0"/>
        <v>46279</v>
      </c>
      <c r="AI11" s="135">
        <f t="shared" ca="1" si="0"/>
        <v>46286</v>
      </c>
      <c r="AJ11" s="135">
        <f t="shared" ca="1" si="0"/>
        <v>46293</v>
      </c>
      <c r="AK11" s="135">
        <f t="shared" ca="1" si="0"/>
        <v>46300</v>
      </c>
      <c r="AL11" s="135">
        <f t="shared" ca="1" si="0"/>
        <v>46307</v>
      </c>
      <c r="AM11" s="135">
        <f t="shared" ca="1" si="0"/>
        <v>46314</v>
      </c>
      <c r="AN11" s="135">
        <f t="shared" ca="1" si="0"/>
        <v>46321</v>
      </c>
      <c r="AO11" s="135">
        <f t="shared" ca="1" si="0"/>
        <v>46328</v>
      </c>
      <c r="AP11" s="135">
        <f t="shared" ca="1" si="0"/>
        <v>46335</v>
      </c>
      <c r="AQ11" s="133">
        <f t="shared" ca="1" si="0"/>
        <v>46342</v>
      </c>
      <c r="AR11" s="133">
        <f t="shared" ca="1" si="0"/>
        <v>46349</v>
      </c>
      <c r="AS11" s="133">
        <f t="shared" ca="1" si="0"/>
        <v>46356</v>
      </c>
      <c r="AT11" s="133">
        <f t="shared" ca="1" si="0"/>
        <v>46363</v>
      </c>
      <c r="AU11" s="133">
        <f t="shared" ca="1" si="0"/>
        <v>46370</v>
      </c>
      <c r="AV11" s="133">
        <f t="shared" ca="1" si="0"/>
        <v>46377</v>
      </c>
      <c r="AW11" s="133">
        <f t="shared" ca="1" si="0"/>
        <v>46384</v>
      </c>
    </row>
    <row r="12" spans="1:49" s="5" customFormat="1" ht="25" customHeight="1" x14ac:dyDescent="0.35">
      <c r="A12"/>
      <c r="B12" s="143"/>
      <c r="C12" s="144"/>
      <c r="D12" s="144"/>
      <c r="E12" s="144"/>
      <c r="F12" s="144"/>
      <c r="G12" s="144"/>
      <c r="H12" s="144"/>
      <c r="I12" s="144"/>
      <c r="J12" s="144"/>
      <c r="K12" s="144"/>
      <c r="L12" s="144"/>
      <c r="M12" s="144"/>
      <c r="N12" s="22"/>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3"/>
      <c r="AR12" s="133"/>
      <c r="AS12" s="133"/>
      <c r="AT12" s="133"/>
      <c r="AU12" s="133"/>
      <c r="AV12" s="133"/>
      <c r="AW12" s="133"/>
    </row>
    <row r="13" spans="1:49" s="5" customFormat="1" ht="20" customHeight="1" thickBot="1" x14ac:dyDescent="0.4">
      <c r="A13"/>
      <c r="B13" s="23" t="s">
        <v>33</v>
      </c>
      <c r="C13" s="24" t="s">
        <v>34</v>
      </c>
      <c r="D13" s="24" t="s">
        <v>35</v>
      </c>
      <c r="E13" s="25" t="s">
        <v>36</v>
      </c>
      <c r="F13" s="25" t="s">
        <v>37</v>
      </c>
      <c r="G13" s="25" t="s">
        <v>38</v>
      </c>
      <c r="H13" s="25" t="s">
        <v>39</v>
      </c>
      <c r="I13" s="25" t="s">
        <v>40</v>
      </c>
      <c r="J13" s="25" t="s">
        <v>41</v>
      </c>
      <c r="K13" s="25" t="s">
        <v>42</v>
      </c>
      <c r="L13" s="26" t="s">
        <v>43</v>
      </c>
      <c r="M13" s="27" t="s">
        <v>44</v>
      </c>
      <c r="N13" s="22"/>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row>
    <row r="14" spans="1:49" s="5" customFormat="1" ht="20" customHeight="1" thickTop="1" thickBot="1" x14ac:dyDescent="0.4">
      <c r="A14" s="28"/>
      <c r="B14" s="29"/>
      <c r="C14" s="30"/>
      <c r="D14" s="30"/>
      <c r="E14" s="31"/>
      <c r="F14" s="31"/>
      <c r="G14" s="32"/>
      <c r="H14" s="33"/>
      <c r="I14" s="33"/>
      <c r="J14" s="34"/>
      <c r="K14" s="34"/>
      <c r="L14" s="35"/>
      <c r="M14" s="36" t="str">
        <f t="shared" ref="M14:M38" si="1">IFERROR(IF(ANALYSISTABS,IF(B14="","",IF(L14=1,"Completed",IF(L14&gt;0,"In progress","Not started"))),""),"")</f>
        <v/>
      </c>
      <c r="N14" s="37"/>
      <c r="O14" s="38"/>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40"/>
    </row>
    <row r="15" spans="1:49" s="5" customFormat="1" ht="20" customHeight="1" thickTop="1" thickBot="1" x14ac:dyDescent="0.4">
      <c r="A15" s="28"/>
      <c r="B15" s="41"/>
      <c r="C15" s="42"/>
      <c r="D15" s="42"/>
      <c r="E15" s="43"/>
      <c r="F15" s="43"/>
      <c r="G15" s="44"/>
      <c r="H15" s="45"/>
      <c r="I15" s="45"/>
      <c r="J15" s="46"/>
      <c r="K15" s="46"/>
      <c r="L15" s="47"/>
      <c r="M15" s="48" t="str">
        <f t="shared" si="1"/>
        <v/>
      </c>
      <c r="N15" s="49"/>
      <c r="O15" s="50"/>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51"/>
    </row>
    <row r="16" spans="1:49" s="5" customFormat="1" ht="20" customHeight="1" thickTop="1" thickBot="1" x14ac:dyDescent="0.4">
      <c r="A16" s="28"/>
      <c r="B16" s="52"/>
      <c r="C16" s="53"/>
      <c r="D16" s="53"/>
      <c r="E16" s="54"/>
      <c r="F16" s="54"/>
      <c r="G16" s="55"/>
      <c r="H16" s="56"/>
      <c r="I16" s="56"/>
      <c r="J16" s="57"/>
      <c r="K16" s="57"/>
      <c r="L16" s="58"/>
      <c r="M16" s="48" t="str">
        <f t="shared" si="1"/>
        <v/>
      </c>
      <c r="N16" s="39"/>
      <c r="O16" s="38"/>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40"/>
    </row>
    <row r="17" spans="1:49" s="5" customFormat="1" ht="20" customHeight="1" thickTop="1" thickBot="1" x14ac:dyDescent="0.4">
      <c r="A17" s="28"/>
      <c r="B17" s="41"/>
      <c r="C17" s="42"/>
      <c r="D17" s="42"/>
      <c r="E17" s="43"/>
      <c r="F17" s="43"/>
      <c r="G17" s="44"/>
      <c r="H17" s="45"/>
      <c r="I17" s="45"/>
      <c r="J17" s="46"/>
      <c r="K17" s="46"/>
      <c r="L17" s="47"/>
      <c r="M17" s="48" t="str">
        <f t="shared" si="1"/>
        <v/>
      </c>
      <c r="N17" s="49"/>
      <c r="O17" s="50"/>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51"/>
    </row>
    <row r="18" spans="1:49" s="5" customFormat="1" ht="20" customHeight="1" thickTop="1" thickBot="1" x14ac:dyDescent="0.4">
      <c r="A18" s="28"/>
      <c r="B18" s="52"/>
      <c r="C18" s="53"/>
      <c r="D18" s="53"/>
      <c r="E18" s="54"/>
      <c r="F18" s="54"/>
      <c r="G18" s="55"/>
      <c r="H18" s="56"/>
      <c r="I18" s="56"/>
      <c r="J18" s="57"/>
      <c r="K18" s="57"/>
      <c r="L18" s="58"/>
      <c r="M18" s="48" t="str">
        <f t="shared" si="1"/>
        <v/>
      </c>
      <c r="N18" s="39"/>
      <c r="O18" s="38"/>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40"/>
    </row>
    <row r="19" spans="1:49" s="5" customFormat="1" ht="20" customHeight="1" thickTop="1" thickBot="1" x14ac:dyDescent="0.4">
      <c r="A19" s="28"/>
      <c r="B19" s="41"/>
      <c r="C19" s="42"/>
      <c r="D19" s="42"/>
      <c r="E19" s="43"/>
      <c r="F19" s="43"/>
      <c r="G19" s="44"/>
      <c r="H19" s="45"/>
      <c r="I19" s="45"/>
      <c r="J19" s="46"/>
      <c r="K19" s="46"/>
      <c r="L19" s="47"/>
      <c r="M19" s="48" t="str">
        <f t="shared" si="1"/>
        <v/>
      </c>
      <c r="N19" s="49"/>
      <c r="O19" s="50"/>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51"/>
    </row>
    <row r="20" spans="1:49" s="5" customFormat="1" ht="20" customHeight="1" thickTop="1" thickBot="1" x14ac:dyDescent="0.4">
      <c r="A20" s="28"/>
      <c r="B20" s="52"/>
      <c r="C20" s="53"/>
      <c r="D20" s="53"/>
      <c r="E20" s="54"/>
      <c r="F20" s="54"/>
      <c r="G20" s="55"/>
      <c r="H20" s="56"/>
      <c r="I20" s="56"/>
      <c r="J20" s="57"/>
      <c r="K20" s="57"/>
      <c r="L20" s="58"/>
      <c r="M20" s="48" t="str">
        <f t="shared" si="1"/>
        <v/>
      </c>
      <c r="N20" s="39"/>
      <c r="O20" s="38"/>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40"/>
    </row>
    <row r="21" spans="1:49" s="5" customFormat="1" ht="20" customHeight="1" thickTop="1" thickBot="1" x14ac:dyDescent="0.4">
      <c r="A21" s="28"/>
      <c r="B21" s="41"/>
      <c r="C21" s="42"/>
      <c r="D21" s="42"/>
      <c r="E21" s="43"/>
      <c r="F21" s="43"/>
      <c r="G21" s="44"/>
      <c r="H21" s="45"/>
      <c r="I21" s="45"/>
      <c r="J21" s="46"/>
      <c r="K21" s="46"/>
      <c r="L21" s="47"/>
      <c r="M21" s="48" t="str">
        <f t="shared" si="1"/>
        <v/>
      </c>
      <c r="N21" s="49"/>
      <c r="O21" s="50"/>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51"/>
    </row>
    <row r="22" spans="1:49" s="5" customFormat="1" ht="20" customHeight="1" thickTop="1" thickBot="1" x14ac:dyDescent="0.4">
      <c r="A22" s="28"/>
      <c r="B22" s="52"/>
      <c r="C22" s="53"/>
      <c r="D22" s="53"/>
      <c r="E22" s="54"/>
      <c r="F22" s="54"/>
      <c r="G22" s="55"/>
      <c r="H22" s="56"/>
      <c r="I22" s="56"/>
      <c r="J22" s="57"/>
      <c r="K22" s="57"/>
      <c r="L22" s="58"/>
      <c r="M22" s="48" t="str">
        <f t="shared" si="1"/>
        <v/>
      </c>
      <c r="N22" s="39"/>
      <c r="O22" s="38"/>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40"/>
    </row>
    <row r="23" spans="1:49" s="5" customFormat="1" ht="20" customHeight="1" thickTop="1" thickBot="1" x14ac:dyDescent="0.4">
      <c r="A23" s="28"/>
      <c r="B23" s="41"/>
      <c r="C23" s="42"/>
      <c r="D23" s="42"/>
      <c r="E23" s="43"/>
      <c r="F23" s="43"/>
      <c r="G23" s="44"/>
      <c r="H23" s="45"/>
      <c r="I23" s="45"/>
      <c r="J23" s="46"/>
      <c r="K23" s="46"/>
      <c r="L23" s="47"/>
      <c r="M23" s="48" t="str">
        <f t="shared" si="1"/>
        <v/>
      </c>
      <c r="N23" s="49"/>
      <c r="O23" s="50"/>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51"/>
    </row>
    <row r="24" spans="1:49" s="5" customFormat="1" ht="20" customHeight="1" thickTop="1" thickBot="1" x14ac:dyDescent="0.4">
      <c r="A24" s="28"/>
      <c r="B24" s="52"/>
      <c r="C24" s="53"/>
      <c r="D24" s="53"/>
      <c r="E24" s="54"/>
      <c r="F24" s="54"/>
      <c r="G24" s="55"/>
      <c r="H24" s="56"/>
      <c r="I24" s="56"/>
      <c r="J24" s="59"/>
      <c r="K24" s="59"/>
      <c r="L24" s="58"/>
      <c r="M24" s="48" t="str">
        <f t="shared" si="1"/>
        <v/>
      </c>
      <c r="N24" s="39"/>
      <c r="O24" s="38"/>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40"/>
    </row>
    <row r="25" spans="1:49" s="5" customFormat="1" ht="20" customHeight="1" thickTop="1" thickBot="1" x14ac:dyDescent="0.4">
      <c r="A25" s="28"/>
      <c r="B25" s="41"/>
      <c r="C25" s="42"/>
      <c r="D25" s="42"/>
      <c r="E25" s="43"/>
      <c r="F25" s="43"/>
      <c r="G25" s="44"/>
      <c r="H25" s="45"/>
      <c r="I25" s="45"/>
      <c r="J25" s="60"/>
      <c r="K25" s="60"/>
      <c r="L25" s="47"/>
      <c r="M25" s="48" t="str">
        <f t="shared" si="1"/>
        <v/>
      </c>
      <c r="N25" s="49"/>
      <c r="O25" s="50"/>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51"/>
    </row>
    <row r="26" spans="1:49" s="5" customFormat="1" ht="20" customHeight="1" thickTop="1" thickBot="1" x14ac:dyDescent="0.4">
      <c r="A26" s="28"/>
      <c r="B26" s="52"/>
      <c r="C26" s="53"/>
      <c r="D26" s="53"/>
      <c r="E26" s="54"/>
      <c r="F26" s="54"/>
      <c r="G26" s="55"/>
      <c r="H26" s="56"/>
      <c r="I26" s="56"/>
      <c r="J26" s="59"/>
      <c r="K26" s="59"/>
      <c r="L26" s="58"/>
      <c r="M26" s="48" t="str">
        <f t="shared" si="1"/>
        <v/>
      </c>
      <c r="N26" s="39"/>
      <c r="O26" s="38"/>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40"/>
    </row>
    <row r="27" spans="1:49" s="5" customFormat="1" ht="20" customHeight="1" thickTop="1" thickBot="1" x14ac:dyDescent="0.4">
      <c r="A27" s="28"/>
      <c r="B27" s="41"/>
      <c r="C27" s="42"/>
      <c r="D27" s="42"/>
      <c r="E27" s="43"/>
      <c r="F27" s="43"/>
      <c r="G27" s="44"/>
      <c r="H27" s="45"/>
      <c r="I27" s="45"/>
      <c r="J27" s="60"/>
      <c r="K27" s="60"/>
      <c r="L27" s="47"/>
      <c r="M27" s="48" t="str">
        <f t="shared" si="1"/>
        <v/>
      </c>
      <c r="N27" s="49"/>
      <c r="O27" s="50"/>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51"/>
    </row>
    <row r="28" spans="1:49" s="5" customFormat="1" ht="20" customHeight="1" thickTop="1" thickBot="1" x14ac:dyDescent="0.4">
      <c r="A28" s="28"/>
      <c r="B28" s="52"/>
      <c r="C28" s="53"/>
      <c r="D28" s="53"/>
      <c r="E28" s="54"/>
      <c r="F28" s="54"/>
      <c r="G28" s="55"/>
      <c r="H28" s="56"/>
      <c r="I28" s="56"/>
      <c r="J28" s="59"/>
      <c r="K28" s="59"/>
      <c r="L28" s="58"/>
      <c r="M28" s="48" t="str">
        <f t="shared" si="1"/>
        <v/>
      </c>
      <c r="N28" s="39"/>
      <c r="O28" s="38"/>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40"/>
    </row>
    <row r="29" spans="1:49" s="5" customFormat="1" ht="20" customHeight="1" thickTop="1" thickBot="1" x14ac:dyDescent="0.4">
      <c r="A29" s="28"/>
      <c r="B29" s="41"/>
      <c r="C29" s="42"/>
      <c r="D29" s="42"/>
      <c r="E29" s="43"/>
      <c r="F29" s="43"/>
      <c r="G29" s="44"/>
      <c r="H29" s="45"/>
      <c r="I29" s="45"/>
      <c r="J29" s="60"/>
      <c r="K29" s="60"/>
      <c r="L29" s="47"/>
      <c r="M29" s="48" t="str">
        <f t="shared" si="1"/>
        <v/>
      </c>
      <c r="N29" s="49"/>
      <c r="O29" s="50"/>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51"/>
    </row>
    <row r="30" spans="1:49" s="5" customFormat="1" ht="20" customHeight="1" thickTop="1" thickBot="1" x14ac:dyDescent="0.4">
      <c r="A30" s="28"/>
      <c r="B30" s="52"/>
      <c r="C30" s="53"/>
      <c r="D30" s="53"/>
      <c r="E30" s="54"/>
      <c r="F30" s="54"/>
      <c r="G30" s="55"/>
      <c r="H30" s="56"/>
      <c r="I30" s="56"/>
      <c r="J30" s="59"/>
      <c r="K30" s="59"/>
      <c r="L30" s="58"/>
      <c r="M30" s="48" t="str">
        <f t="shared" si="1"/>
        <v/>
      </c>
      <c r="N30" s="39"/>
      <c r="O30" s="38"/>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40"/>
    </row>
    <row r="31" spans="1:49" s="5" customFormat="1" ht="20" customHeight="1" thickTop="1" thickBot="1" x14ac:dyDescent="0.4">
      <c r="A31" s="28"/>
      <c r="B31" s="41"/>
      <c r="C31" s="42"/>
      <c r="D31" s="42"/>
      <c r="E31" s="43"/>
      <c r="F31" s="43"/>
      <c r="G31" s="44"/>
      <c r="H31" s="45"/>
      <c r="I31" s="45"/>
      <c r="J31" s="60"/>
      <c r="K31" s="60"/>
      <c r="L31" s="47"/>
      <c r="M31" s="48" t="str">
        <f t="shared" si="1"/>
        <v/>
      </c>
      <c r="N31" s="49"/>
      <c r="O31" s="50"/>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51"/>
    </row>
    <row r="32" spans="1:49" s="5" customFormat="1" ht="20" customHeight="1" thickTop="1" thickBot="1" x14ac:dyDescent="0.4">
      <c r="A32" s="28"/>
      <c r="B32" s="52"/>
      <c r="C32" s="53"/>
      <c r="D32" s="53"/>
      <c r="E32" s="54"/>
      <c r="F32" s="54"/>
      <c r="G32" s="55"/>
      <c r="H32" s="56"/>
      <c r="I32" s="56"/>
      <c r="J32" s="59"/>
      <c r="K32" s="59"/>
      <c r="L32" s="58"/>
      <c r="M32" s="48" t="str">
        <f t="shared" si="1"/>
        <v/>
      </c>
      <c r="N32" s="39"/>
      <c r="O32" s="38"/>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40"/>
    </row>
    <row r="33" spans="1:49" s="5" customFormat="1" ht="20" customHeight="1" thickTop="1" thickBot="1" x14ac:dyDescent="0.4">
      <c r="A33" s="28"/>
      <c r="B33" s="41"/>
      <c r="C33" s="42"/>
      <c r="D33" s="42"/>
      <c r="E33" s="43"/>
      <c r="F33" s="43"/>
      <c r="G33" s="44"/>
      <c r="H33" s="45"/>
      <c r="I33" s="45"/>
      <c r="J33" s="60"/>
      <c r="K33" s="60"/>
      <c r="L33" s="47"/>
      <c r="M33" s="48" t="str">
        <f t="shared" si="1"/>
        <v/>
      </c>
      <c r="N33" s="49"/>
      <c r="O33" s="50"/>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51"/>
    </row>
    <row r="34" spans="1:49" s="5" customFormat="1" ht="20" customHeight="1" thickTop="1" thickBot="1" x14ac:dyDescent="0.4">
      <c r="A34" s="28"/>
      <c r="B34" s="52"/>
      <c r="C34" s="53"/>
      <c r="D34" s="53"/>
      <c r="E34" s="54"/>
      <c r="F34" s="54"/>
      <c r="G34" s="55"/>
      <c r="H34" s="56"/>
      <c r="I34" s="56"/>
      <c r="J34" s="59"/>
      <c r="K34" s="59"/>
      <c r="L34" s="58"/>
      <c r="M34" s="48" t="str">
        <f t="shared" si="1"/>
        <v/>
      </c>
      <c r="N34" s="39"/>
      <c r="O34" s="38"/>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40"/>
    </row>
    <row r="35" spans="1:49" s="5" customFormat="1" ht="20" customHeight="1" thickTop="1" thickBot="1" x14ac:dyDescent="0.4">
      <c r="A35" s="28"/>
      <c r="B35" s="41"/>
      <c r="C35" s="42"/>
      <c r="D35" s="42"/>
      <c r="E35" s="43"/>
      <c r="F35" s="43"/>
      <c r="G35" s="44"/>
      <c r="H35" s="45"/>
      <c r="I35" s="45"/>
      <c r="J35" s="60"/>
      <c r="K35" s="60"/>
      <c r="L35" s="47"/>
      <c r="M35" s="48" t="str">
        <f t="shared" si="1"/>
        <v/>
      </c>
      <c r="N35" s="49"/>
      <c r="O35" s="50"/>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51"/>
    </row>
    <row r="36" spans="1:49" s="5" customFormat="1" ht="20" customHeight="1" thickTop="1" thickBot="1" x14ac:dyDescent="0.4">
      <c r="A36" s="28"/>
      <c r="B36" s="52"/>
      <c r="C36" s="53"/>
      <c r="D36" s="53"/>
      <c r="E36" s="54"/>
      <c r="F36" s="54"/>
      <c r="G36" s="55"/>
      <c r="H36" s="56"/>
      <c r="I36" s="56"/>
      <c r="J36" s="59"/>
      <c r="K36" s="59"/>
      <c r="L36" s="58"/>
      <c r="M36" s="48" t="str">
        <f t="shared" si="1"/>
        <v/>
      </c>
      <c r="N36" s="39"/>
      <c r="O36" s="38"/>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40"/>
    </row>
    <row r="37" spans="1:49" s="5" customFormat="1" ht="20" customHeight="1" thickTop="1" thickBot="1" x14ac:dyDescent="0.4">
      <c r="A37" s="28"/>
      <c r="B37" s="41"/>
      <c r="C37" s="42"/>
      <c r="D37" s="42"/>
      <c r="E37" s="43"/>
      <c r="F37" s="43"/>
      <c r="G37" s="44"/>
      <c r="H37" s="45"/>
      <c r="I37" s="45"/>
      <c r="J37" s="60"/>
      <c r="K37" s="60"/>
      <c r="L37" s="47"/>
      <c r="M37" s="48" t="str">
        <f t="shared" si="1"/>
        <v/>
      </c>
      <c r="N37" s="49"/>
      <c r="O37" s="50"/>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51"/>
    </row>
    <row r="38" spans="1:49" s="5" customFormat="1" ht="20" customHeight="1" thickTop="1" x14ac:dyDescent="0.35">
      <c r="A38" s="28"/>
      <c r="B38" s="61"/>
      <c r="C38" s="62"/>
      <c r="D38" s="62"/>
      <c r="E38" s="63"/>
      <c r="F38" s="63"/>
      <c r="G38" s="64"/>
      <c r="H38" s="65"/>
      <c r="I38" s="65"/>
      <c r="J38" s="66"/>
      <c r="K38" s="66"/>
      <c r="L38" s="67"/>
      <c r="M38" s="68" t="str">
        <f t="shared" si="1"/>
        <v/>
      </c>
      <c r="N38" s="69"/>
      <c r="O38" s="70"/>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71"/>
    </row>
    <row r="39" spans="1:49" s="5" customFormat="1" ht="20" customHeight="1" x14ac:dyDescent="0.35">
      <c r="A39"/>
      <c r="G39" s="72"/>
      <c r="H39" s="72"/>
      <c r="I39" s="72"/>
      <c r="J39" s="73"/>
      <c r="K39" s="73"/>
      <c r="L39" s="73"/>
      <c r="M39" s="73"/>
    </row>
    <row r="40" spans="1:49" s="5" customFormat="1" ht="35" customHeight="1" x14ac:dyDescent="0.35">
      <c r="A40"/>
      <c r="G40" s="74"/>
      <c r="H40" s="74"/>
      <c r="I40" s="74"/>
      <c r="J40" s="73"/>
      <c r="K40" s="73"/>
      <c r="L40" s="73"/>
      <c r="M40" s="73"/>
    </row>
    <row r="41" spans="1:49" s="5" customFormat="1" ht="20" customHeight="1" x14ac:dyDescent="0.35">
      <c r="A41"/>
      <c r="B41" s="75"/>
      <c r="C41" s="75"/>
      <c r="D41" s="75"/>
      <c r="E41" s="75"/>
      <c r="F41" s="75"/>
      <c r="G41" s="76"/>
      <c r="H41" s="76"/>
      <c r="I41" s="76"/>
      <c r="J41" s="77"/>
      <c r="K41" s="77"/>
      <c r="L41" s="77"/>
      <c r="M41" s="77"/>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row>
    <row r="42" spans="1:49" s="5" customFormat="1" ht="20" customHeight="1" x14ac:dyDescent="0.35">
      <c r="A42"/>
      <c r="B42" s="75"/>
      <c r="C42" s="75"/>
      <c r="D42" s="75"/>
      <c r="E42" s="75"/>
      <c r="F42" s="75"/>
      <c r="G42" s="76"/>
      <c r="H42" s="76"/>
      <c r="I42" s="76"/>
      <c r="J42" s="77"/>
      <c r="K42" s="77"/>
      <c r="L42" s="77"/>
      <c r="M42" s="77"/>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row>
    <row r="43" spans="1:49" s="5" customFormat="1" ht="20" customHeight="1" x14ac:dyDescent="0.35">
      <c r="A43"/>
      <c r="G43" s="74"/>
      <c r="H43" s="74"/>
      <c r="I43" s="74"/>
      <c r="J43" s="73"/>
      <c r="K43" s="73"/>
      <c r="L43" s="73"/>
      <c r="M43" s="73"/>
    </row>
    <row r="44" spans="1:49" s="5" customFormat="1" ht="20" customHeight="1" x14ac:dyDescent="0.35">
      <c r="A44"/>
      <c r="G44" s="74"/>
      <c r="H44" s="74"/>
      <c r="I44" s="74"/>
      <c r="J44" s="73"/>
      <c r="K44" s="73"/>
      <c r="L44" s="73"/>
      <c r="M44" s="73"/>
    </row>
    <row r="45" spans="1:49" s="5" customFormat="1" ht="20" hidden="1" customHeight="1" x14ac:dyDescent="0.35">
      <c r="A45"/>
      <c r="G45" s="74"/>
      <c r="H45" s="74"/>
      <c r="I45" s="74"/>
      <c r="J45" s="73"/>
      <c r="K45" s="73"/>
      <c r="L45" s="73"/>
      <c r="M45" s="73"/>
    </row>
    <row r="46" spans="1:49" ht="20" hidden="1" customHeight="1" x14ac:dyDescent="0.35">
      <c r="G46" s="19"/>
      <c r="H46" s="19"/>
      <c r="I46" s="19"/>
    </row>
    <row r="47" spans="1:49" ht="20" hidden="1" customHeight="1" x14ac:dyDescent="0.35">
      <c r="G47" s="19"/>
      <c r="H47" s="19"/>
      <c r="I47" s="19"/>
    </row>
    <row r="48" spans="1:49" ht="20" hidden="1" customHeight="1" x14ac:dyDescent="0.35">
      <c r="G48" s="19"/>
      <c r="H48" s="19"/>
      <c r="I48" s="19"/>
    </row>
    <row r="49" spans="7:9" ht="20" hidden="1" customHeight="1" x14ac:dyDescent="0.35">
      <c r="G49" s="19"/>
      <c r="H49" s="19"/>
      <c r="I49" s="19"/>
    </row>
    <row r="50" spans="7:9" ht="20" hidden="1" customHeight="1" x14ac:dyDescent="0.35">
      <c r="G50" s="19"/>
      <c r="H50" s="19"/>
      <c r="I50" s="19"/>
    </row>
    <row r="51" spans="7:9" ht="20" hidden="1" customHeight="1" x14ac:dyDescent="0.35">
      <c r="G51" s="19"/>
      <c r="H51" s="19"/>
      <c r="I51" s="19"/>
    </row>
    <row r="52" spans="7:9" ht="20" hidden="1" customHeight="1" x14ac:dyDescent="0.35">
      <c r="G52" s="19"/>
      <c r="H52" s="19"/>
      <c r="I52" s="19"/>
    </row>
    <row r="53" spans="7:9" ht="20" hidden="1" customHeight="1" x14ac:dyDescent="0.35">
      <c r="G53" s="19"/>
      <c r="H53" s="19"/>
      <c r="I53" s="19"/>
    </row>
    <row r="54" spans="7:9" ht="20" hidden="1" customHeight="1" x14ac:dyDescent="0.35">
      <c r="G54" s="19"/>
      <c r="H54" s="19"/>
      <c r="I54" s="19"/>
    </row>
    <row r="55" spans="7:9" ht="20" hidden="1" customHeight="1" x14ac:dyDescent="0.35">
      <c r="G55" s="19"/>
      <c r="H55" s="19"/>
      <c r="I55" s="19"/>
    </row>
    <row r="56" spans="7:9" ht="20" hidden="1" customHeight="1" x14ac:dyDescent="0.35">
      <c r="G56" s="19"/>
      <c r="H56" s="19"/>
      <c r="I56" s="19"/>
    </row>
    <row r="57" spans="7:9" ht="20" hidden="1" customHeight="1" x14ac:dyDescent="0.35">
      <c r="G57" s="19"/>
      <c r="H57" s="19"/>
      <c r="I57" s="19"/>
    </row>
    <row r="58" spans="7:9" ht="20" hidden="1" customHeight="1" x14ac:dyDescent="0.35">
      <c r="G58" s="19"/>
      <c r="H58" s="19"/>
      <c r="I58" s="19"/>
    </row>
    <row r="59" spans="7:9" ht="20" hidden="1" customHeight="1" x14ac:dyDescent="0.35">
      <c r="G59" s="19"/>
      <c r="H59" s="19"/>
      <c r="I59" s="19"/>
    </row>
    <row r="60" spans="7:9" ht="20" hidden="1" customHeight="1" x14ac:dyDescent="0.35">
      <c r="G60" s="19"/>
      <c r="H60" s="19"/>
      <c r="I60" s="19"/>
    </row>
    <row r="61" spans="7:9" ht="20" hidden="1" customHeight="1" x14ac:dyDescent="0.35">
      <c r="G61" s="19"/>
      <c r="H61" s="19"/>
      <c r="I61" s="19"/>
    </row>
    <row r="62" spans="7:9" ht="20" hidden="1" customHeight="1" x14ac:dyDescent="0.35">
      <c r="G62" s="19"/>
      <c r="H62" s="19"/>
      <c r="I62" s="19"/>
    </row>
    <row r="63" spans="7:9" ht="20" hidden="1" customHeight="1" x14ac:dyDescent="0.35">
      <c r="G63" s="19"/>
      <c r="H63" s="19"/>
      <c r="I63" s="19"/>
    </row>
    <row r="64" spans="7:9" ht="20" hidden="1" customHeight="1" x14ac:dyDescent="0.35">
      <c r="G64" s="19"/>
      <c r="H64" s="19"/>
      <c r="I64" s="19"/>
    </row>
    <row r="65" spans="7:9" ht="20" hidden="1" customHeight="1" x14ac:dyDescent="0.35">
      <c r="G65" s="19"/>
      <c r="H65" s="19"/>
      <c r="I65" s="19"/>
    </row>
    <row r="66" spans="7:9" ht="20" hidden="1" customHeight="1" x14ac:dyDescent="0.35">
      <c r="G66" s="19"/>
      <c r="H66" s="19"/>
      <c r="I66" s="19"/>
    </row>
    <row r="67" spans="7:9" ht="20" hidden="1" customHeight="1" x14ac:dyDescent="0.35">
      <c r="G67" s="19"/>
      <c r="H67" s="19"/>
      <c r="I67" s="19"/>
    </row>
    <row r="68" spans="7:9" ht="20" hidden="1" customHeight="1" x14ac:dyDescent="0.35">
      <c r="G68" s="19"/>
      <c r="H68" s="19"/>
      <c r="I68" s="19"/>
    </row>
    <row r="69" spans="7:9" ht="20" hidden="1" customHeight="1" x14ac:dyDescent="0.35">
      <c r="G69" s="19"/>
      <c r="H69" s="19"/>
      <c r="I69" s="19"/>
    </row>
    <row r="70" spans="7:9" ht="20" hidden="1" customHeight="1" x14ac:dyDescent="0.35">
      <c r="G70" s="19"/>
      <c r="H70" s="19"/>
      <c r="I70" s="19"/>
    </row>
    <row r="71" spans="7:9" ht="20" hidden="1" customHeight="1" x14ac:dyDescent="0.35">
      <c r="G71" s="19"/>
      <c r="H71" s="19"/>
      <c r="I71" s="19"/>
    </row>
    <row r="72" spans="7:9" ht="20" hidden="1" customHeight="1" x14ac:dyDescent="0.35">
      <c r="G72" s="19"/>
      <c r="H72" s="19"/>
      <c r="I72" s="19"/>
    </row>
    <row r="73" spans="7:9" ht="20" hidden="1" customHeight="1" x14ac:dyDescent="0.35">
      <c r="G73" s="19"/>
      <c r="H73" s="19"/>
      <c r="I73" s="19"/>
    </row>
    <row r="74" spans="7:9" ht="20" hidden="1" customHeight="1" x14ac:dyDescent="0.35">
      <c r="G74" s="19"/>
      <c r="H74" s="19"/>
      <c r="I74" s="19"/>
    </row>
    <row r="75" spans="7:9" ht="20" hidden="1" customHeight="1" x14ac:dyDescent="0.35">
      <c r="G75" s="19"/>
      <c r="H75" s="19"/>
      <c r="I75" s="19"/>
    </row>
    <row r="76" spans="7:9" ht="20" hidden="1" customHeight="1" x14ac:dyDescent="0.35">
      <c r="G76" s="19"/>
      <c r="H76" s="19"/>
      <c r="I76" s="19"/>
    </row>
    <row r="77" spans="7:9" ht="20" hidden="1" customHeight="1" x14ac:dyDescent="0.35">
      <c r="G77" s="19"/>
      <c r="H77" s="19"/>
      <c r="I77" s="19"/>
    </row>
    <row r="78" spans="7:9" ht="20" hidden="1" customHeight="1" x14ac:dyDescent="0.35">
      <c r="G78" s="19"/>
      <c r="H78" s="19"/>
      <c r="I78" s="19"/>
    </row>
    <row r="79" spans="7:9" ht="20" hidden="1" customHeight="1" x14ac:dyDescent="0.35">
      <c r="G79" s="19"/>
      <c r="H79" s="19"/>
      <c r="I79" s="19"/>
    </row>
    <row r="80" spans="7:9" ht="20" hidden="1" customHeight="1" x14ac:dyDescent="0.35">
      <c r="G80" s="19"/>
      <c r="H80" s="19"/>
      <c r="I80" s="19"/>
    </row>
    <row r="81" spans="7:9" ht="20" hidden="1" customHeight="1" x14ac:dyDescent="0.35">
      <c r="G81" s="19"/>
      <c r="H81" s="19"/>
      <c r="I81" s="19"/>
    </row>
    <row r="82" spans="7:9" ht="20" hidden="1" customHeight="1" x14ac:dyDescent="0.35">
      <c r="G82" s="19"/>
      <c r="H82" s="19"/>
      <c r="I82" s="19"/>
    </row>
    <row r="83" spans="7:9" ht="20" hidden="1" customHeight="1" x14ac:dyDescent="0.35">
      <c r="G83" s="19"/>
      <c r="H83" s="19"/>
      <c r="I83" s="19"/>
    </row>
    <row r="84" spans="7:9" ht="20" hidden="1" customHeight="1" x14ac:dyDescent="0.35">
      <c r="G84" s="19"/>
      <c r="H84" s="19"/>
      <c r="I84" s="19"/>
    </row>
    <row r="85" spans="7:9" ht="20" hidden="1" customHeight="1" x14ac:dyDescent="0.35">
      <c r="G85" s="19"/>
      <c r="H85" s="19"/>
      <c r="I85" s="19"/>
    </row>
    <row r="86" spans="7:9" ht="20" hidden="1" customHeight="1" x14ac:dyDescent="0.35">
      <c r="G86" s="19"/>
      <c r="H86" s="19"/>
      <c r="I86" s="19"/>
    </row>
    <row r="87" spans="7:9" ht="20" hidden="1" customHeight="1" x14ac:dyDescent="0.35">
      <c r="G87" s="19"/>
      <c r="H87" s="19"/>
      <c r="I87" s="19"/>
    </row>
    <row r="88" spans="7:9" ht="20" hidden="1" customHeight="1" x14ac:dyDescent="0.35">
      <c r="G88" s="19"/>
      <c r="H88" s="19"/>
      <c r="I88" s="19"/>
    </row>
    <row r="89" spans="7:9" ht="20" hidden="1" customHeight="1" x14ac:dyDescent="0.35">
      <c r="G89" s="19"/>
      <c r="H89" s="19"/>
      <c r="I89" s="19"/>
    </row>
    <row r="90" spans="7:9" ht="20" hidden="1" customHeight="1" x14ac:dyDescent="0.35">
      <c r="G90" s="19"/>
      <c r="H90" s="19"/>
      <c r="I90" s="19"/>
    </row>
    <row r="91" spans="7:9" ht="20" hidden="1" customHeight="1" x14ac:dyDescent="0.35">
      <c r="G91" s="19"/>
      <c r="H91" s="19"/>
      <c r="I91" s="19"/>
    </row>
    <row r="92" spans="7:9" ht="20" hidden="1" customHeight="1" x14ac:dyDescent="0.35">
      <c r="G92" s="19"/>
      <c r="H92" s="19"/>
      <c r="I92" s="19"/>
    </row>
    <row r="93" spans="7:9" ht="20" hidden="1" customHeight="1" x14ac:dyDescent="0.35">
      <c r="G93" s="19"/>
      <c r="H93" s="19"/>
      <c r="I93" s="19"/>
    </row>
    <row r="94" spans="7:9" ht="20" hidden="1" customHeight="1" x14ac:dyDescent="0.35">
      <c r="G94" s="19"/>
      <c r="H94" s="19"/>
      <c r="I94" s="19"/>
    </row>
    <row r="95" spans="7:9" ht="20" hidden="1" customHeight="1" x14ac:dyDescent="0.35">
      <c r="G95" s="19"/>
      <c r="H95" s="19"/>
      <c r="I95" s="19"/>
    </row>
    <row r="96" spans="7:9" ht="20" hidden="1" customHeight="1" x14ac:dyDescent="0.35">
      <c r="G96" s="19"/>
      <c r="H96" s="19"/>
      <c r="I96" s="19"/>
    </row>
    <row r="97" spans="7:9" ht="20" hidden="1" customHeight="1" x14ac:dyDescent="0.35">
      <c r="G97" s="19"/>
      <c r="H97" s="19"/>
      <c r="I97" s="19"/>
    </row>
    <row r="98" spans="7:9" ht="20" customHeight="1" x14ac:dyDescent="0.35"/>
    <row r="99" spans="7:9" ht="20" customHeight="1" x14ac:dyDescent="0.35"/>
    <row r="100" spans="7:9" ht="20" customHeight="1" x14ac:dyDescent="0.35"/>
    <row r="101" spans="7:9" ht="20" customHeight="1" x14ac:dyDescent="0.35"/>
    <row r="102" spans="7:9" ht="20" customHeight="1" x14ac:dyDescent="0.35"/>
    <row r="103" spans="7:9" ht="20" customHeight="1" x14ac:dyDescent="0.35"/>
    <row r="104" spans="7:9" ht="20" customHeight="1" x14ac:dyDescent="0.35"/>
    <row r="105" spans="7:9" ht="20" customHeight="1" x14ac:dyDescent="0.35"/>
    <row r="106" spans="7:9" ht="20" customHeight="1" x14ac:dyDescent="0.35"/>
    <row r="107" spans="7:9" ht="20" customHeight="1" x14ac:dyDescent="0.35"/>
    <row r="108" spans="7:9" ht="20" customHeight="1" x14ac:dyDescent="0.35"/>
    <row r="109" spans="7:9" ht="20" customHeight="1" x14ac:dyDescent="0.35"/>
    <row r="110" spans="7:9" ht="20" customHeight="1" x14ac:dyDescent="0.35"/>
    <row r="111" spans="7:9" ht="20" customHeight="1" x14ac:dyDescent="0.35"/>
    <row r="112" spans="7:9" ht="20" customHeight="1" x14ac:dyDescent="0.35"/>
  </sheetData>
  <sheetProtection algorithmName="SHA-512" hashValue="H5GN7jQrRet1mc+W0p77K82ZLsgzKnZFIGycx4oXez6m7UzSY7PwwBQwk9Sd+gga/CpnCyCyJB82YgIKlCs44g==" saltValue="pcgDBmDryaW4V858eyblyQ==" spinCount="100000" sheet="1" objects="1" scenarios="1"/>
  <mergeCells count="65">
    <mergeCell ref="B2:B4"/>
    <mergeCell ref="C2:M2"/>
    <mergeCell ref="O2:U2"/>
    <mergeCell ref="V2:AB2"/>
    <mergeCell ref="AC2:AI2"/>
    <mergeCell ref="AQ2:AS4"/>
    <mergeCell ref="AT2:AV4"/>
    <mergeCell ref="C3:M3"/>
    <mergeCell ref="O3:U4"/>
    <mergeCell ref="V3:AB4"/>
    <mergeCell ref="AC3:AI4"/>
    <mergeCell ref="AJ3:AP4"/>
    <mergeCell ref="C4:M4"/>
    <mergeCell ref="AJ2:AP2"/>
    <mergeCell ref="V6:AP9"/>
    <mergeCell ref="D7:G7"/>
    <mergeCell ref="I7:J7"/>
    <mergeCell ref="L7:M7"/>
    <mergeCell ref="F8:G8"/>
    <mergeCell ref="T11:T13"/>
    <mergeCell ref="I8:J8"/>
    <mergeCell ref="L8:M8"/>
    <mergeCell ref="F9:G9"/>
    <mergeCell ref="I9:J9"/>
    <mergeCell ref="L9:M9"/>
    <mergeCell ref="B11:M12"/>
    <mergeCell ref="B6:B9"/>
    <mergeCell ref="D6:G6"/>
    <mergeCell ref="I6:J6"/>
    <mergeCell ref="L6:M6"/>
    <mergeCell ref="O6:U9"/>
    <mergeCell ref="O11:O13"/>
    <mergeCell ref="P11:P13"/>
    <mergeCell ref="Q11:Q13"/>
    <mergeCell ref="R11:R13"/>
    <mergeCell ref="S11:S13"/>
    <mergeCell ref="AF11:AF13"/>
    <mergeCell ref="U11:U13"/>
    <mergeCell ref="V11:V13"/>
    <mergeCell ref="W11:W13"/>
    <mergeCell ref="X11:X13"/>
    <mergeCell ref="Y11:Y13"/>
    <mergeCell ref="Z11:Z13"/>
    <mergeCell ref="AA11:AA13"/>
    <mergeCell ref="AB11:AB13"/>
    <mergeCell ref="AC11:AC13"/>
    <mergeCell ref="AD11:AD13"/>
    <mergeCell ref="AE11:AE13"/>
    <mergeCell ref="AR11:AR13"/>
    <mergeCell ref="AG11:AG13"/>
    <mergeCell ref="AH11:AH13"/>
    <mergeCell ref="AI11:AI13"/>
    <mergeCell ref="AJ11:AJ13"/>
    <mergeCell ref="AK11:AK13"/>
    <mergeCell ref="AL11:AL13"/>
    <mergeCell ref="AM11:AM13"/>
    <mergeCell ref="AN11:AN13"/>
    <mergeCell ref="AO11:AO13"/>
    <mergeCell ref="AP11:AP13"/>
    <mergeCell ref="AQ11:AQ13"/>
    <mergeCell ref="AS11:AS13"/>
    <mergeCell ref="AT11:AT13"/>
    <mergeCell ref="AU11:AU13"/>
    <mergeCell ref="AV11:AV13"/>
    <mergeCell ref="AW11:AW13"/>
  </mergeCells>
  <conditionalFormatting sqref="F14:F38">
    <cfRule type="containsText" dxfId="14" priority="11" operator="containsText" text="Critical">
      <formula>NOT(ISERROR(SEARCH("Critical",F14)))</formula>
    </cfRule>
    <cfRule type="containsText" dxfId="13" priority="12" operator="containsText" text="High">
      <formula>NOT(ISERROR(SEARCH("High",F14)))</formula>
    </cfRule>
    <cfRule type="containsText" dxfId="12" priority="13" operator="containsText" text="Medium">
      <formula>NOT(ISERROR(SEARCH("Medium",F14)))</formula>
    </cfRule>
    <cfRule type="containsText" dxfId="11" priority="14" operator="containsText" text="Low">
      <formula>NOT(ISERROR(SEARCH("Low",F14)))</formula>
    </cfRule>
  </conditionalFormatting>
  <conditionalFormatting sqref="H14:H38">
    <cfRule type="containsText" dxfId="10" priority="5" operator="containsText" text="Green">
      <formula>NOT(ISERROR(SEARCH("Green",H14)))</formula>
    </cfRule>
    <cfRule type="containsText" dxfId="9" priority="6" operator="containsText" text="Amber">
      <formula>NOT(ISERROR(SEARCH("Amber",H14)))</formula>
    </cfRule>
    <cfRule type="containsText" dxfId="8" priority="7" operator="containsText" text="Red">
      <formula>NOT(ISERROR(SEARCH("Red",H14)))</formula>
    </cfRule>
  </conditionalFormatting>
  <conditionalFormatting sqref="I9">
    <cfRule type="containsText" dxfId="7" priority="8" operator="containsText" text="Green">
      <formula>NOT(ISERROR(SEARCH("Green",I9)))</formula>
    </cfRule>
    <cfRule type="containsText" dxfId="6" priority="9" operator="containsText" text="Amber">
      <formula>NOT(ISERROR(SEARCH("Amber",I9)))</formula>
    </cfRule>
    <cfRule type="containsText" dxfId="5" priority="10" operator="containsText" text="Red">
      <formula>NOT(ISERROR(SEARCH("Red",I9)))</formula>
    </cfRule>
  </conditionalFormatting>
  <conditionalFormatting sqref="L14:L38">
    <cfRule type="dataBar" priority="4">
      <dataBar>
        <cfvo type="num" val="0"/>
        <cfvo type="num" val="1"/>
        <color rgb="FF00A0C8"/>
      </dataBar>
      <extLst>
        <ext xmlns:x14="http://schemas.microsoft.com/office/spreadsheetml/2009/9/main" uri="{B025F937-C7B1-47D3-B67F-A62EFF666E3E}">
          <x14:id>{D6696133-F803-4464-A545-A95898C63EA8}</x14:id>
        </ext>
      </extLst>
    </cfRule>
  </conditionalFormatting>
  <conditionalFormatting sqref="M14:M38">
    <cfRule type="cellIs" dxfId="4" priority="1" stopIfTrue="1" operator="equal">
      <formula>"Completed"</formula>
    </cfRule>
    <cfRule type="cellIs" dxfId="3" priority="2" stopIfTrue="1" operator="equal">
      <formula>"In Progress"</formula>
    </cfRule>
    <cfRule type="cellIs" dxfId="2" priority="3" operator="equal">
      <formula>"Not Started"</formula>
    </cfRule>
  </conditionalFormatting>
  <conditionalFormatting sqref="O14:AW38">
    <cfRule type="expression" dxfId="1" priority="15" stopIfTrue="1">
      <formula>AND(ANALYSISTABS,$C14&lt;&gt;"",$L14&gt;0,$J14&lt;&gt;"",O$11+6&gt;=$J14,O$11&lt;=$J14+($K14-$J14)*$L14)</formula>
    </cfRule>
    <cfRule type="expression" dxfId="0" priority="16">
      <formula>AND(ANALYSISTABS,$C14&lt;&gt;"",$J14&lt;&gt;"",O$11+6&gt;=$J14,O$11&lt;=$K14)</formula>
    </cfRule>
  </conditionalFormatting>
  <dataValidations count="5">
    <dataValidation type="list" allowBlank="1" showInputMessage="1" showErrorMessage="1" errorTitle="Priority" error="Pick Critical / High / Medium / Low." sqref="F14:F38" xr:uid="{5D4B81E5-A2F8-4125-8D02-E7A8E31F5AAC}">
      <formula1>"Critical,High,Medium,Low"</formula1>
    </dataValidation>
    <dataValidation type="list" allowBlank="1" showInputMessage="1" showErrorMessage="1" errorTitle="Portfolio Health" error="Pick Green / Amber / Red status." sqref="I9" xr:uid="{E7910F70-954B-4783-9C70-DA9BBC6FDED0}">
      <formula1>"Green — On track,Amber — At risk,Red — Critical issues"</formula1>
    </dataValidation>
    <dataValidation type="list" errorStyle="information" allowBlank="1" showInputMessage="1" showErrorMessage="1" errorTitle="Phase" error="Pick a phase from the list." sqref="I14:I38" xr:uid="{089536EC-F47D-4CEE-8D72-ABE57A6CDF72}">
      <formula1>"Initiation,Planning,Requirements,Design,Build,Sprint 1,Sprint 2,Sprint 3,Pilot,Testing,Migration,Execution,UAT,Deployment,Hypercare,Closed"</formula1>
    </dataValidation>
    <dataValidation type="list" allowBlank="1" showInputMessage="1" showErrorMessage="1" errorTitle="Invalid RAG" error="Choose Green, Amber, or Red." sqref="H14:H38" xr:uid="{848F9FD4-AF4B-4FC7-B546-663686D9718F}">
      <formula1>"Green,Amber,Red"</formula1>
    </dataValidation>
    <dataValidation type="decimal" allowBlank="1" showInputMessage="1" showErrorMessage="1" sqref="L15:L38" xr:uid="{971D8D70-1E40-4DA6-9EEF-822D44DFCA30}">
      <formula1>0</formula1>
      <formula2>1</formula2>
    </dataValidation>
  </dataValidations>
  <printOptions horizontalCentered="1"/>
  <pageMargins left="0.7" right="0.7" top="0.75" bottom="0.75" header="0.3" footer="0.3"/>
  <pageSetup scale="41" orientation="landscape" r:id="rId1"/>
  <drawing r:id="rId2"/>
  <extLst>
    <ext xmlns:x14="http://schemas.microsoft.com/office/spreadsheetml/2009/9/main" uri="{78C0D931-6437-407d-A8EE-F0AAD7539E65}">
      <x14:conditionalFormattings>
        <x14:conditionalFormatting xmlns:xm="http://schemas.microsoft.com/office/excel/2006/main">
          <x14:cfRule type="dataBar" id="{D6696133-F803-4464-A545-A95898C63EA8}">
            <x14:dataBar minLength="0" maxLength="100">
              <x14:cfvo type="num">
                <xm:f>0</xm:f>
              </x14:cfvo>
              <x14:cfvo type="num">
                <xm:f>1</xm:f>
              </x14:cfvo>
              <x14:negativeFillColor rgb="FFFF0000"/>
              <x14:axisColor rgb="FF000000"/>
            </x14:dataBar>
          </x14:cfRule>
          <xm:sqref>L14:L38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5EB4-7C82-4051-B739-4EC5B392D540}">
  <sheetPr codeName="Sheet2"/>
  <dimension ref="B2:C59"/>
  <sheetViews>
    <sheetView showGridLines="0" showRowColHeaders="0" workbookViewId="0"/>
  </sheetViews>
  <sheetFormatPr defaultRowHeight="14.5" x14ac:dyDescent="0.35"/>
  <cols>
    <col min="1" max="1" width="4.6328125" style="78" customWidth="1"/>
    <col min="2" max="2" width="30.6328125" style="78" customWidth="1"/>
    <col min="3" max="3" width="60.6328125" style="78" customWidth="1"/>
    <col min="4" max="16384" width="8.7265625" style="78"/>
  </cols>
  <sheetData>
    <row r="2" spans="2:3" ht="23.5" x14ac:dyDescent="0.55000000000000004">
      <c r="B2" s="79" t="s">
        <v>152</v>
      </c>
    </row>
    <row r="4" spans="2:3" x14ac:dyDescent="0.35">
      <c r="B4" s="81" t="s">
        <v>153</v>
      </c>
      <c r="C4" s="81" t="s">
        <v>154</v>
      </c>
    </row>
    <row r="5" spans="2:3" x14ac:dyDescent="0.35">
      <c r="B5" s="80" t="s">
        <v>8</v>
      </c>
      <c r="C5" s="82" t="s">
        <v>155</v>
      </c>
    </row>
    <row r="6" spans="2:3" x14ac:dyDescent="0.35">
      <c r="B6" s="80" t="s">
        <v>15</v>
      </c>
      <c r="C6" s="83" t="s">
        <v>156</v>
      </c>
    </row>
    <row r="7" spans="2:3" x14ac:dyDescent="0.35">
      <c r="B7" s="80" t="s">
        <v>19</v>
      </c>
      <c r="C7" s="82" t="s">
        <v>156</v>
      </c>
    </row>
    <row r="8" spans="2:3" x14ac:dyDescent="0.35">
      <c r="B8" s="80" t="s">
        <v>22</v>
      </c>
      <c r="C8" s="83" t="s">
        <v>157</v>
      </c>
    </row>
    <row r="9" spans="2:3" x14ac:dyDescent="0.35">
      <c r="B9" s="80" t="s">
        <v>17</v>
      </c>
      <c r="C9" s="82" t="s">
        <v>158</v>
      </c>
    </row>
    <row r="10" spans="2:3" x14ac:dyDescent="0.35">
      <c r="B10" s="80" t="s">
        <v>30</v>
      </c>
      <c r="C10" s="83" t="s">
        <v>158</v>
      </c>
    </row>
    <row r="11" spans="2:3" ht="29" x14ac:dyDescent="0.35">
      <c r="B11" s="80" t="s">
        <v>28</v>
      </c>
      <c r="C11" s="82" t="s">
        <v>159</v>
      </c>
    </row>
    <row r="12" spans="2:3" x14ac:dyDescent="0.35">
      <c r="B12" s="80" t="s">
        <v>10</v>
      </c>
      <c r="C12" s="83" t="s">
        <v>160</v>
      </c>
    </row>
    <row r="13" spans="2:3" x14ac:dyDescent="0.35">
      <c r="B13" s="80" t="s">
        <v>12</v>
      </c>
      <c r="C13" s="82" t="s">
        <v>158</v>
      </c>
    </row>
    <row r="14" spans="2:3" x14ac:dyDescent="0.35">
      <c r="B14" s="80" t="s">
        <v>161</v>
      </c>
      <c r="C14" s="83" t="s">
        <v>162</v>
      </c>
    </row>
    <row r="15" spans="2:3" x14ac:dyDescent="0.35">
      <c r="B15" s="80" t="s">
        <v>26</v>
      </c>
      <c r="C15" s="82" t="s">
        <v>163</v>
      </c>
    </row>
    <row r="16" spans="2:3" x14ac:dyDescent="0.35">
      <c r="B16" s="80" t="s">
        <v>21</v>
      </c>
      <c r="C16" s="83" t="s">
        <v>164</v>
      </c>
    </row>
    <row r="17" spans="2:3" x14ac:dyDescent="0.35">
      <c r="B17" s="80" t="s">
        <v>27</v>
      </c>
      <c r="C17" s="82" t="s">
        <v>165</v>
      </c>
    </row>
    <row r="18" spans="2:3" x14ac:dyDescent="0.35">
      <c r="B18" s="80" t="s">
        <v>18</v>
      </c>
      <c r="C18" s="83" t="s">
        <v>158</v>
      </c>
    </row>
    <row r="19" spans="2:3" x14ac:dyDescent="0.35">
      <c r="B19" s="80" t="s">
        <v>24</v>
      </c>
      <c r="C19" s="82" t="s">
        <v>158</v>
      </c>
    </row>
    <row r="21" spans="2:3" ht="16" x14ac:dyDescent="0.4">
      <c r="B21" s="84" t="s">
        <v>166</v>
      </c>
      <c r="C21" s="85"/>
    </row>
    <row r="22" spans="2:3" x14ac:dyDescent="0.35">
      <c r="B22" s="80" t="s">
        <v>33</v>
      </c>
      <c r="C22" s="83" t="s">
        <v>167</v>
      </c>
    </row>
    <row r="23" spans="2:3" x14ac:dyDescent="0.35">
      <c r="B23" s="80" t="s">
        <v>34</v>
      </c>
      <c r="C23" s="82" t="s">
        <v>168</v>
      </c>
    </row>
    <row r="24" spans="2:3" x14ac:dyDescent="0.35">
      <c r="B24" s="80" t="s">
        <v>35</v>
      </c>
      <c r="C24" s="83" t="s">
        <v>169</v>
      </c>
    </row>
    <row r="25" spans="2:3" x14ac:dyDescent="0.35">
      <c r="B25" s="80" t="s">
        <v>36</v>
      </c>
      <c r="C25" s="82" t="s">
        <v>170</v>
      </c>
    </row>
    <row r="26" spans="2:3" x14ac:dyDescent="0.35">
      <c r="B26" s="80" t="s">
        <v>37</v>
      </c>
      <c r="C26" s="83" t="s">
        <v>171</v>
      </c>
    </row>
    <row r="27" spans="2:3" x14ac:dyDescent="0.35">
      <c r="B27" s="80" t="s">
        <v>38</v>
      </c>
      <c r="C27" s="82" t="s">
        <v>172</v>
      </c>
    </row>
    <row r="28" spans="2:3" x14ac:dyDescent="0.35">
      <c r="B28" s="80" t="s">
        <v>39</v>
      </c>
      <c r="C28" s="83" t="s">
        <v>173</v>
      </c>
    </row>
    <row r="29" spans="2:3" ht="43.5" x14ac:dyDescent="0.35">
      <c r="B29" s="80" t="s">
        <v>40</v>
      </c>
      <c r="C29" s="82" t="s">
        <v>174</v>
      </c>
    </row>
    <row r="30" spans="2:3" x14ac:dyDescent="0.35">
      <c r="B30" s="80" t="s">
        <v>41</v>
      </c>
      <c r="C30" s="83" t="s">
        <v>175</v>
      </c>
    </row>
    <row r="31" spans="2:3" x14ac:dyDescent="0.35">
      <c r="B31" s="80" t="s">
        <v>42</v>
      </c>
      <c r="C31" s="82" t="s">
        <v>176</v>
      </c>
    </row>
    <row r="32" spans="2:3" x14ac:dyDescent="0.35">
      <c r="B32" s="80" t="s">
        <v>43</v>
      </c>
      <c r="C32" s="83" t="s">
        <v>177</v>
      </c>
    </row>
    <row r="33" spans="2:3" x14ac:dyDescent="0.35">
      <c r="B33" s="80" t="s">
        <v>44</v>
      </c>
      <c r="C33" s="82" t="s">
        <v>178</v>
      </c>
    </row>
    <row r="34" spans="2:3" ht="29" x14ac:dyDescent="0.35">
      <c r="B34" s="80" t="s">
        <v>179</v>
      </c>
      <c r="C34" s="83" t="s">
        <v>180</v>
      </c>
    </row>
    <row r="36" spans="2:3" ht="16" x14ac:dyDescent="0.4">
      <c r="B36" s="84" t="s">
        <v>181</v>
      </c>
      <c r="C36" s="85"/>
    </row>
    <row r="37" spans="2:3" x14ac:dyDescent="0.35">
      <c r="B37" s="80" t="s">
        <v>182</v>
      </c>
      <c r="C37" s="82" t="s">
        <v>183</v>
      </c>
    </row>
    <row r="38" spans="2:3" x14ac:dyDescent="0.35">
      <c r="B38" s="80" t="s">
        <v>184</v>
      </c>
      <c r="C38" s="83" t="s">
        <v>185</v>
      </c>
    </row>
    <row r="39" spans="2:3" x14ac:dyDescent="0.35">
      <c r="B39" s="80" t="s">
        <v>186</v>
      </c>
      <c r="C39" s="82" t="s">
        <v>187</v>
      </c>
    </row>
    <row r="41" spans="2:3" ht="16" x14ac:dyDescent="0.4">
      <c r="B41" s="84" t="s">
        <v>188</v>
      </c>
      <c r="C41" s="85"/>
    </row>
    <row r="42" spans="2:3" x14ac:dyDescent="0.35">
      <c r="B42" s="80" t="s">
        <v>189</v>
      </c>
      <c r="C42" s="83" t="s">
        <v>190</v>
      </c>
    </row>
    <row r="43" spans="2:3" x14ac:dyDescent="0.35">
      <c r="B43" s="80" t="s">
        <v>191</v>
      </c>
      <c r="C43" s="82" t="s">
        <v>192</v>
      </c>
    </row>
    <row r="44" spans="2:3" x14ac:dyDescent="0.35">
      <c r="B44" s="80" t="s">
        <v>193</v>
      </c>
      <c r="C44" s="83" t="s">
        <v>194</v>
      </c>
    </row>
    <row r="45" spans="2:3" x14ac:dyDescent="0.35">
      <c r="B45" s="80" t="s">
        <v>43</v>
      </c>
      <c r="C45" s="82" t="s">
        <v>195</v>
      </c>
    </row>
    <row r="46" spans="2:3" ht="29" x14ac:dyDescent="0.35">
      <c r="B46" s="80" t="s">
        <v>44</v>
      </c>
      <c r="C46" s="83" t="s">
        <v>196</v>
      </c>
    </row>
    <row r="47" spans="2:3" x14ac:dyDescent="0.35">
      <c r="B47" s="80" t="s">
        <v>197</v>
      </c>
      <c r="C47" s="82" t="s">
        <v>198</v>
      </c>
    </row>
    <row r="49" spans="2:3" ht="16" x14ac:dyDescent="0.4">
      <c r="B49" s="84" t="s">
        <v>199</v>
      </c>
      <c r="C49" s="85"/>
    </row>
    <row r="50" spans="2:3" ht="29" x14ac:dyDescent="0.35">
      <c r="B50" s="80" t="s">
        <v>200</v>
      </c>
      <c r="C50" s="83" t="s">
        <v>201</v>
      </c>
    </row>
    <row r="51" spans="2:3" ht="29" x14ac:dyDescent="0.35">
      <c r="B51" s="80" t="s">
        <v>202</v>
      </c>
      <c r="C51" s="82" t="s">
        <v>203</v>
      </c>
    </row>
    <row r="52" spans="2:3" x14ac:dyDescent="0.35">
      <c r="B52" s="80" t="s">
        <v>204</v>
      </c>
      <c r="C52" s="83" t="s">
        <v>205</v>
      </c>
    </row>
    <row r="53" spans="2:3" x14ac:dyDescent="0.35">
      <c r="B53" s="80" t="s">
        <v>206</v>
      </c>
      <c r="C53" s="82" t="s">
        <v>207</v>
      </c>
    </row>
    <row r="54" spans="2:3" ht="29" x14ac:dyDescent="0.35">
      <c r="B54" s="80" t="s">
        <v>208</v>
      </c>
      <c r="C54" s="83" t="s">
        <v>209</v>
      </c>
    </row>
    <row r="55" spans="2:3" ht="29" x14ac:dyDescent="0.35">
      <c r="B55" s="80" t="s">
        <v>210</v>
      </c>
      <c r="C55" s="82" t="s">
        <v>211</v>
      </c>
    </row>
    <row r="58" spans="2:3" x14ac:dyDescent="0.35">
      <c r="B58" s="182" t="s">
        <v>212</v>
      </c>
      <c r="C58" s="182"/>
    </row>
    <row r="59" spans="2:3" x14ac:dyDescent="0.35">
      <c r="B59" s="182"/>
      <c r="C59" s="182"/>
    </row>
  </sheetData>
  <sheetProtection algorithmName="SHA-512" hashValue="DqP6dVeWy/6Pfk0SOVO9l92SmFQnmUUS1PpKyUeuiCMnSJ8bhpvljk9vsaLShjpZpRBa2guc5JOl8kQ0Z3jaFw==" saltValue="H+aY9fBBVAKmQaVEeQBycg==" spinCount="100000" sheet="1" objects="1" scenarios="1"/>
  <mergeCells count="1">
    <mergeCell ref="B58:C59"/>
  </mergeCells>
  <hyperlinks>
    <hyperlink ref="B58" r:id="rId1" tooltip="Analysistabs®" xr:uid="{BECB21F4-B689-44CE-9DC6-062CA681FD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25065-5D0E-45FF-A230-7CB4DFCC4252}">
  <sheetPr codeName="Sheet34">
    <tabColor theme="6"/>
  </sheetPr>
  <dimension ref="B1:D34"/>
  <sheetViews>
    <sheetView showGridLines="0" showRowColHeaders="0" topLeftCell="A3" zoomScale="85" zoomScaleNormal="85" workbookViewId="0"/>
  </sheetViews>
  <sheetFormatPr defaultColWidth="8.7265625" defaultRowHeight="14.5" customHeight="1" x14ac:dyDescent="0.35"/>
  <cols>
    <col min="1" max="1" width="2.7265625" customWidth="1"/>
    <col min="2" max="2" width="22.90625" customWidth="1"/>
    <col min="3" max="3" width="27.453125" customWidth="1"/>
    <col min="4" max="4" width="51.54296875"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s>
  <sheetData>
    <row r="1" spans="2:4" ht="14.5" hidden="1" customHeight="1" x14ac:dyDescent="0.35"/>
    <row r="2" spans="2:4" ht="14.5" hidden="1" customHeight="1" x14ac:dyDescent="0.35"/>
    <row r="3" spans="2:4" ht="14.5" customHeight="1" thickBot="1" x14ac:dyDescent="0.4"/>
    <row r="4" spans="2:4" ht="30" customHeight="1" thickTop="1" x14ac:dyDescent="0.35">
      <c r="B4" s="183" t="s">
        <v>213</v>
      </c>
      <c r="C4" s="184"/>
      <c r="D4" s="185"/>
    </row>
    <row r="5" spans="2:4" ht="43" customHeight="1" x14ac:dyDescent="0.35">
      <c r="B5" s="186"/>
      <c r="C5" s="187"/>
      <c r="D5" s="188"/>
    </row>
    <row r="6" spans="2:4" ht="57.5" customHeight="1" x14ac:dyDescent="0.35">
      <c r="B6" s="86" t="s">
        <v>214</v>
      </c>
      <c r="C6" s="87" t="s">
        <v>215</v>
      </c>
      <c r="D6" s="88" t="s">
        <v>216</v>
      </c>
    </row>
    <row r="7" spans="2:4" ht="40" customHeight="1" x14ac:dyDescent="0.35">
      <c r="B7" s="89" t="s">
        <v>217</v>
      </c>
      <c r="C7" s="90" t="s">
        <v>218</v>
      </c>
      <c r="D7" s="91" t="s">
        <v>219</v>
      </c>
    </row>
    <row r="8" spans="2:4" ht="40" customHeight="1" x14ac:dyDescent="0.35">
      <c r="B8" s="92" t="s">
        <v>220</v>
      </c>
      <c r="C8" s="93" t="s">
        <v>221</v>
      </c>
      <c r="D8" s="94" t="s">
        <v>222</v>
      </c>
    </row>
    <row r="9" spans="2:4" ht="40" customHeight="1" x14ac:dyDescent="0.35">
      <c r="B9" s="89" t="s">
        <v>223</v>
      </c>
      <c r="C9" s="90" t="s">
        <v>224</v>
      </c>
      <c r="D9" s="91" t="s">
        <v>225</v>
      </c>
    </row>
    <row r="10" spans="2:4" ht="40" customHeight="1" x14ac:dyDescent="0.35">
      <c r="B10" s="92" t="s">
        <v>226</v>
      </c>
      <c r="C10" s="93" t="s">
        <v>227</v>
      </c>
      <c r="D10" s="94" t="s">
        <v>228</v>
      </c>
    </row>
    <row r="11" spans="2:4" ht="40" customHeight="1" x14ac:dyDescent="0.35">
      <c r="B11" s="89" t="s">
        <v>229</v>
      </c>
      <c r="C11" s="90" t="s">
        <v>230</v>
      </c>
      <c r="D11" s="91" t="s">
        <v>231</v>
      </c>
    </row>
    <row r="12" spans="2:4" ht="40" customHeight="1" x14ac:dyDescent="0.35">
      <c r="B12" s="92" t="s">
        <v>232</v>
      </c>
      <c r="C12" s="93" t="s">
        <v>233</v>
      </c>
      <c r="D12" s="94" t="s">
        <v>234</v>
      </c>
    </row>
    <row r="13" spans="2:4" ht="40" customHeight="1" x14ac:dyDescent="0.35">
      <c r="B13" s="95" t="s">
        <v>235</v>
      </c>
      <c r="C13" s="96" t="s">
        <v>236</v>
      </c>
      <c r="D13" s="97" t="s">
        <v>237</v>
      </c>
    </row>
    <row r="14" spans="2:4" ht="40" customHeight="1" x14ac:dyDescent="0.35">
      <c r="B14" s="92" t="s">
        <v>238</v>
      </c>
      <c r="C14" s="93" t="s">
        <v>239</v>
      </c>
      <c r="D14" s="94" t="s">
        <v>240</v>
      </c>
    </row>
    <row r="15" spans="2:4" ht="40" customHeight="1" x14ac:dyDescent="0.35">
      <c r="B15" s="95" t="s">
        <v>241</v>
      </c>
      <c r="C15" s="96" t="s">
        <v>242</v>
      </c>
      <c r="D15" s="97" t="s">
        <v>243</v>
      </c>
    </row>
    <row r="16" spans="2:4" ht="40" customHeight="1" x14ac:dyDescent="0.35">
      <c r="B16" s="92" t="s">
        <v>244</v>
      </c>
      <c r="C16" s="93" t="s">
        <v>245</v>
      </c>
      <c r="D16" s="94" t="s">
        <v>246</v>
      </c>
    </row>
    <row r="17" spans="2:4" ht="40" customHeight="1" x14ac:dyDescent="0.35">
      <c r="B17" s="98" t="s">
        <v>247</v>
      </c>
      <c r="C17" s="99" t="s">
        <v>248</v>
      </c>
      <c r="D17" s="100" t="s">
        <v>249</v>
      </c>
    </row>
    <row r="18" spans="2:4" ht="40" customHeight="1" thickBot="1" x14ac:dyDescent="0.4">
      <c r="B18" s="101" t="s">
        <v>250</v>
      </c>
      <c r="C18" s="102" t="s">
        <v>251</v>
      </c>
      <c r="D18" s="103" t="s">
        <v>252</v>
      </c>
    </row>
    <row r="19" spans="2:4" ht="15" thickTop="1" x14ac:dyDescent="0.35"/>
    <row r="20" spans="2:4" x14ac:dyDescent="0.35">
      <c r="B20" s="104"/>
      <c r="C20" s="104"/>
      <c r="D20" s="104"/>
    </row>
    <row r="21" spans="2:4" x14ac:dyDescent="0.35">
      <c r="B21" s="104"/>
      <c r="C21" s="104"/>
      <c r="D21" s="104"/>
    </row>
    <row r="22" spans="2:4" x14ac:dyDescent="0.35">
      <c r="B22" s="104"/>
      <c r="C22" s="104"/>
      <c r="D22" s="104"/>
    </row>
    <row r="23" spans="2:4" x14ac:dyDescent="0.35">
      <c r="B23" s="104"/>
      <c r="C23" s="104"/>
      <c r="D23" s="104"/>
    </row>
    <row r="24" spans="2:4" ht="14.5" customHeight="1" x14ac:dyDescent="0.35">
      <c r="B24" s="104"/>
      <c r="C24" s="104"/>
      <c r="D24" s="104"/>
    </row>
    <row r="25" spans="2:4" ht="14.5" customHeight="1" x14ac:dyDescent="0.35">
      <c r="B25" s="104"/>
      <c r="C25" s="104"/>
      <c r="D25" s="104"/>
    </row>
    <row r="26" spans="2:4" ht="14.5" customHeight="1" x14ac:dyDescent="0.35">
      <c r="B26" s="104"/>
      <c r="C26" s="104"/>
      <c r="D26" s="104"/>
    </row>
    <row r="27" spans="2:4" ht="14.5" customHeight="1" x14ac:dyDescent="0.35">
      <c r="B27" s="104"/>
      <c r="C27" s="104"/>
      <c r="D27" s="104"/>
    </row>
    <row r="28" spans="2:4" ht="14.5" customHeight="1" x14ac:dyDescent="0.35">
      <c r="B28" s="104"/>
      <c r="C28" s="104"/>
      <c r="D28" s="104"/>
    </row>
    <row r="29" spans="2:4" ht="14.5" customHeight="1" x14ac:dyDescent="0.35">
      <c r="B29" s="104"/>
      <c r="C29" s="104"/>
      <c r="D29" s="104"/>
    </row>
    <row r="30" spans="2:4" ht="14.5" customHeight="1" x14ac:dyDescent="0.35">
      <c r="B30" s="104"/>
      <c r="C30" s="104"/>
      <c r="D30" s="104"/>
    </row>
    <row r="31" spans="2:4" x14ac:dyDescent="0.35">
      <c r="B31" s="104"/>
      <c r="C31" s="104"/>
      <c r="D31" s="104"/>
    </row>
    <row r="32" spans="2:4" ht="14.5" customHeight="1" x14ac:dyDescent="0.35">
      <c r="B32" s="104"/>
      <c r="C32" s="104"/>
      <c r="D32" s="104"/>
    </row>
    <row r="33" spans="2:4" ht="14.5" customHeight="1" x14ac:dyDescent="0.35">
      <c r="B33" s="104"/>
      <c r="C33" s="104"/>
      <c r="D33" s="104"/>
    </row>
    <row r="34" spans="2:4" ht="14.5" customHeight="1" x14ac:dyDescent="0.35">
      <c r="B34" s="104"/>
      <c r="C34" s="104"/>
      <c r="D34" s="104"/>
    </row>
  </sheetData>
  <sheetProtection algorithmName="SHA-512" hashValue="nhsnSxwQqWDe2d/QbUYrmIPjtLxVCQvAf3521SxGIMLmtCjsXRCaHpW1AqnzmuUgGrfTymMTXQx5JJd7psXMSQ==" saltValue="7OMhk8Qfw/57y4ElgAMBfg==" spinCount="100000" sheet="1" objects="1" scenarios="1"/>
  <mergeCells count="1">
    <mergeCell ref="B4:D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CE6C0-3358-4CBC-A5F6-75C28902503B}">
  <sheetPr codeName="Sheet31">
    <tabColor theme="9"/>
  </sheetPr>
  <dimension ref="B1:Q40"/>
  <sheetViews>
    <sheetView showGridLines="0" showRowColHeaders="0" topLeftCell="B1" zoomScaleNormal="100" workbookViewId="0"/>
  </sheetViews>
  <sheetFormatPr defaultColWidth="0" defaultRowHeight="30" customHeight="1" zeroHeight="1" x14ac:dyDescent="0.35"/>
  <cols>
    <col min="1" max="1" width="9.1796875" style="105" hidden="1" customWidth="1"/>
    <col min="2" max="2" width="2.54296875" style="105" customWidth="1"/>
    <col min="3" max="4" width="5.26953125" style="105" customWidth="1"/>
    <col min="5" max="16" width="8.453125" style="105" customWidth="1"/>
    <col min="17" max="17" width="2.54296875" style="105" customWidth="1"/>
    <col min="18" max="16384" width="9.1796875" style="105" hidden="1"/>
  </cols>
  <sheetData>
    <row r="1" spans="2:17" ht="18.5" customHeight="1" x14ac:dyDescent="0.35"/>
    <row r="2" spans="2:17" ht="60" customHeight="1" x14ac:dyDescent="0.8">
      <c r="B2" s="106"/>
      <c r="C2" s="191"/>
      <c r="D2" s="191"/>
      <c r="E2" s="192" t="s">
        <v>253</v>
      </c>
      <c r="F2" s="192"/>
      <c r="G2" s="192"/>
      <c r="H2" s="192"/>
      <c r="I2" s="192"/>
      <c r="J2" s="192"/>
      <c r="K2" s="192"/>
      <c r="L2" s="193"/>
      <c r="M2" s="193"/>
      <c r="N2" s="193"/>
      <c r="O2" s="193"/>
      <c r="P2" s="193"/>
      <c r="Q2" s="106"/>
    </row>
    <row r="3" spans="2:17" ht="30" customHeight="1" x14ac:dyDescent="0.35">
      <c r="B3" s="106"/>
      <c r="C3" s="107"/>
      <c r="D3" s="108"/>
      <c r="E3" s="108"/>
      <c r="F3" s="108"/>
      <c r="G3" s="108"/>
      <c r="H3" s="108"/>
      <c r="I3" s="108"/>
      <c r="J3" s="108"/>
      <c r="K3" s="108"/>
      <c r="L3" s="108"/>
      <c r="M3" s="108"/>
      <c r="N3" s="108"/>
      <c r="O3" s="108"/>
      <c r="P3" s="108"/>
      <c r="Q3" s="106"/>
    </row>
    <row r="4" spans="2:17" ht="30" hidden="1" customHeight="1" x14ac:dyDescent="0.35">
      <c r="B4" s="106"/>
      <c r="C4" s="107"/>
      <c r="D4" s="108"/>
      <c r="E4" s="108"/>
      <c r="F4" s="108"/>
      <c r="G4" s="108"/>
      <c r="H4" s="108"/>
      <c r="I4" s="108"/>
      <c r="J4" s="108"/>
      <c r="K4" s="108"/>
      <c r="L4" s="108"/>
      <c r="M4" s="108"/>
      <c r="N4" s="108"/>
      <c r="O4" s="108"/>
      <c r="P4" s="108"/>
      <c r="Q4" s="106"/>
    </row>
    <row r="5" spans="2:17" ht="30" hidden="1" customHeight="1" x14ac:dyDescent="0.35">
      <c r="B5" s="106"/>
      <c r="C5" s="109"/>
      <c r="D5" s="110"/>
      <c r="E5" s="110"/>
      <c r="F5" s="110"/>
      <c r="G5" s="110"/>
      <c r="H5" s="110"/>
      <c r="I5" s="110"/>
      <c r="J5" s="110"/>
      <c r="K5" s="110"/>
      <c r="L5" s="110"/>
      <c r="M5" s="110"/>
      <c r="N5" s="110"/>
      <c r="O5" s="110"/>
      <c r="P5" s="110"/>
      <c r="Q5" s="106"/>
    </row>
    <row r="6" spans="2:17" ht="25" customHeight="1" x14ac:dyDescent="0.35">
      <c r="B6" s="106"/>
      <c r="C6" s="111">
        <v>4</v>
      </c>
      <c r="D6" s="112" t="s">
        <v>254</v>
      </c>
      <c r="E6" s="113"/>
      <c r="F6" s="113"/>
      <c r="G6" s="113"/>
      <c r="H6" s="113"/>
      <c r="I6" s="113"/>
      <c r="J6" s="113"/>
      <c r="K6" s="113"/>
      <c r="L6" s="113"/>
      <c r="M6" s="113"/>
      <c r="N6" s="113"/>
      <c r="O6" s="113"/>
      <c r="P6" s="113"/>
      <c r="Q6" s="106"/>
    </row>
    <row r="7" spans="2:17" ht="25" customHeight="1" x14ac:dyDescent="0.35">
      <c r="B7" s="106"/>
      <c r="C7" s="114"/>
      <c r="D7" s="115" t="s">
        <v>255</v>
      </c>
      <c r="E7" s="113"/>
      <c r="F7" s="113"/>
      <c r="G7" s="113"/>
      <c r="H7" s="113"/>
      <c r="I7" s="113"/>
      <c r="J7" s="113"/>
      <c r="K7" s="113"/>
      <c r="L7" s="113"/>
      <c r="M7" s="113"/>
      <c r="N7" s="113"/>
      <c r="O7" s="113"/>
      <c r="P7" s="113"/>
      <c r="Q7" s="106"/>
    </row>
    <row r="8" spans="2:17" ht="25" customHeight="1" x14ac:dyDescent="0.35">
      <c r="B8" s="106"/>
      <c r="C8" s="116"/>
      <c r="D8" s="113" t="s">
        <v>256</v>
      </c>
      <c r="E8" s="113"/>
      <c r="F8" s="113"/>
      <c r="G8" s="113"/>
      <c r="H8" s="113"/>
      <c r="I8" s="113"/>
      <c r="J8" s="113"/>
      <c r="K8" s="113"/>
      <c r="L8" s="113"/>
      <c r="M8" s="113"/>
      <c r="N8" s="113"/>
      <c r="O8" s="113"/>
      <c r="P8" s="117"/>
      <c r="Q8" s="106"/>
    </row>
    <row r="9" spans="2:17" ht="25" customHeight="1" x14ac:dyDescent="0.35">
      <c r="B9" s="106"/>
      <c r="C9" s="114"/>
      <c r="D9" s="113"/>
      <c r="E9" s="113"/>
      <c r="F9" s="113"/>
      <c r="G9" s="113"/>
      <c r="H9" s="113"/>
      <c r="I9" s="113"/>
      <c r="J9" s="113"/>
      <c r="K9" s="113"/>
      <c r="L9" s="113"/>
      <c r="M9" s="113"/>
      <c r="N9" s="113"/>
      <c r="O9" s="113"/>
      <c r="P9" s="113"/>
      <c r="Q9" s="106"/>
    </row>
    <row r="10" spans="2:17" ht="25" customHeight="1" x14ac:dyDescent="0.35">
      <c r="B10" s="106"/>
      <c r="C10" s="111">
        <v>4</v>
      </c>
      <c r="D10" s="118" t="s">
        <v>257</v>
      </c>
      <c r="E10" s="113"/>
      <c r="F10" s="113"/>
      <c r="G10" s="113"/>
      <c r="H10" s="113"/>
      <c r="I10" s="113"/>
      <c r="J10" s="113"/>
      <c r="K10" s="113"/>
      <c r="L10" s="113"/>
      <c r="M10" s="113"/>
      <c r="N10" s="113"/>
      <c r="O10" s="113"/>
      <c r="P10" s="113"/>
      <c r="Q10" s="106"/>
    </row>
    <row r="11" spans="2:17" ht="25" customHeight="1" x14ac:dyDescent="0.35">
      <c r="B11" s="106"/>
      <c r="C11" s="114"/>
      <c r="D11" s="190" t="s">
        <v>258</v>
      </c>
      <c r="E11" s="190"/>
      <c r="F11" s="190"/>
      <c r="G11" s="190"/>
      <c r="H11" s="190"/>
      <c r="I11" s="190"/>
      <c r="J11" s="190"/>
      <c r="K11" s="190"/>
      <c r="L11" s="190"/>
      <c r="M11" s="190"/>
      <c r="N11" s="190"/>
      <c r="O11" s="190"/>
      <c r="P11" s="113"/>
      <c r="Q11" s="106"/>
    </row>
    <row r="12" spans="2:17" ht="25" customHeight="1" x14ac:dyDescent="0.35">
      <c r="B12" s="106"/>
      <c r="C12" s="114"/>
      <c r="D12" s="190"/>
      <c r="E12" s="190"/>
      <c r="F12" s="190"/>
      <c r="G12" s="190"/>
      <c r="H12" s="190"/>
      <c r="I12" s="190"/>
      <c r="J12" s="190"/>
      <c r="K12" s="190"/>
      <c r="L12" s="190"/>
      <c r="M12" s="190"/>
      <c r="N12" s="190"/>
      <c r="O12" s="190"/>
      <c r="P12" s="113"/>
      <c r="Q12" s="106"/>
    </row>
    <row r="13" spans="2:17" ht="25" customHeight="1" x14ac:dyDescent="0.35">
      <c r="B13" s="106"/>
      <c r="C13" s="114">
        <v>4</v>
      </c>
      <c r="D13" s="119" t="s">
        <v>259</v>
      </c>
      <c r="E13" s="113"/>
      <c r="F13" s="113"/>
      <c r="G13" s="113"/>
      <c r="H13" s="113"/>
      <c r="I13" s="113"/>
      <c r="J13" s="113"/>
      <c r="K13" s="113"/>
      <c r="L13" s="113"/>
      <c r="M13" s="113"/>
      <c r="N13" s="113"/>
      <c r="O13" s="113"/>
      <c r="P13" s="113"/>
      <c r="Q13" s="106"/>
    </row>
    <row r="14" spans="2:17" ht="25" customHeight="1" x14ac:dyDescent="0.35">
      <c r="B14" s="106"/>
      <c r="C14" s="114"/>
      <c r="D14" s="120" t="s">
        <v>260</v>
      </c>
      <c r="E14" s="113" t="s">
        <v>261</v>
      </c>
      <c r="F14" s="113"/>
      <c r="G14" s="113"/>
      <c r="H14" s="113"/>
      <c r="I14" s="113"/>
      <c r="J14" s="113"/>
      <c r="K14" s="113"/>
      <c r="L14" s="113"/>
      <c r="M14" s="113"/>
      <c r="N14" s="113"/>
      <c r="O14" s="113"/>
      <c r="P14" s="113"/>
      <c r="Q14" s="106"/>
    </row>
    <row r="15" spans="2:17" ht="25" customHeight="1" x14ac:dyDescent="0.35">
      <c r="B15" s="106"/>
      <c r="C15" s="114"/>
      <c r="D15" s="120" t="s">
        <v>260</v>
      </c>
      <c r="E15" s="113" t="s">
        <v>262</v>
      </c>
      <c r="F15" s="113"/>
      <c r="G15" s="113"/>
      <c r="H15" s="113"/>
      <c r="I15" s="113"/>
      <c r="J15" s="113"/>
      <c r="K15" s="113"/>
      <c r="L15" s="113"/>
      <c r="M15" s="113"/>
      <c r="N15" s="113"/>
      <c r="O15" s="113"/>
      <c r="P15" s="113"/>
      <c r="Q15" s="106"/>
    </row>
    <row r="16" spans="2:17" ht="25" customHeight="1" x14ac:dyDescent="0.35">
      <c r="B16" s="106"/>
      <c r="C16" s="114"/>
      <c r="D16" s="120" t="s">
        <v>260</v>
      </c>
      <c r="E16" s="113" t="s">
        <v>263</v>
      </c>
      <c r="F16" s="113"/>
      <c r="G16" s="113"/>
      <c r="H16" s="113"/>
      <c r="I16" s="113"/>
      <c r="J16" s="113"/>
      <c r="K16" s="113"/>
      <c r="L16" s="113"/>
      <c r="M16" s="113"/>
      <c r="N16" s="113"/>
      <c r="O16" s="113"/>
      <c r="P16" s="113"/>
      <c r="Q16" s="106"/>
    </row>
    <row r="17" spans="2:17" ht="25" customHeight="1" x14ac:dyDescent="0.35">
      <c r="B17" s="106"/>
      <c r="C17" s="114"/>
      <c r="D17" s="120" t="s">
        <v>260</v>
      </c>
      <c r="E17" s="113" t="s">
        <v>264</v>
      </c>
      <c r="F17" s="113"/>
      <c r="G17" s="113"/>
      <c r="H17" s="113"/>
      <c r="I17" s="113"/>
      <c r="J17" s="113"/>
      <c r="K17" s="113"/>
      <c r="L17" s="113"/>
      <c r="M17" s="113"/>
      <c r="N17" s="113"/>
      <c r="O17" s="113"/>
      <c r="P17" s="113"/>
      <c r="Q17" s="106"/>
    </row>
    <row r="18" spans="2:17" ht="25" customHeight="1" x14ac:dyDescent="0.35">
      <c r="B18" s="106"/>
      <c r="C18" s="114"/>
      <c r="D18" s="120" t="s">
        <v>260</v>
      </c>
      <c r="E18" s="113" t="s">
        <v>265</v>
      </c>
      <c r="F18" s="113"/>
      <c r="G18" s="113"/>
      <c r="H18" s="113"/>
      <c r="I18" s="113"/>
      <c r="J18" s="113"/>
      <c r="K18" s="113"/>
      <c r="L18" s="113"/>
      <c r="M18" s="113"/>
      <c r="N18" s="113"/>
      <c r="O18" s="113"/>
      <c r="P18" s="113"/>
      <c r="Q18" s="106"/>
    </row>
    <row r="19" spans="2:17" ht="45" customHeight="1" x14ac:dyDescent="0.35">
      <c r="B19" s="106"/>
      <c r="C19" s="114"/>
      <c r="D19" s="121" t="s">
        <v>266</v>
      </c>
      <c r="E19" s="190" t="s">
        <v>267</v>
      </c>
      <c r="F19" s="190"/>
      <c r="G19" s="190"/>
      <c r="H19" s="190"/>
      <c r="I19" s="190"/>
      <c r="J19" s="190"/>
      <c r="K19" s="190"/>
      <c r="L19" s="190"/>
      <c r="M19" s="190"/>
      <c r="N19" s="190"/>
      <c r="O19" s="190"/>
      <c r="P19" s="113"/>
      <c r="Q19" s="106"/>
    </row>
    <row r="20" spans="2:17" ht="25" customHeight="1" x14ac:dyDescent="0.35">
      <c r="B20" s="106"/>
      <c r="C20" s="114"/>
      <c r="D20" s="120" t="s">
        <v>260</v>
      </c>
      <c r="E20" s="194" t="s">
        <v>268</v>
      </c>
      <c r="F20" s="194"/>
      <c r="G20" s="194"/>
      <c r="H20" s="194"/>
      <c r="I20" s="194"/>
      <c r="J20" s="194"/>
      <c r="K20" s="194"/>
      <c r="L20" s="194"/>
      <c r="M20" s="194"/>
      <c r="N20" s="194"/>
      <c r="O20" s="113"/>
      <c r="P20" s="113"/>
      <c r="Q20" s="106"/>
    </row>
    <row r="21" spans="2:17" ht="25" customHeight="1" x14ac:dyDescent="0.35">
      <c r="B21" s="106"/>
      <c r="C21" s="114"/>
      <c r="D21" s="113"/>
      <c r="E21" s="194"/>
      <c r="F21" s="194"/>
      <c r="G21" s="194"/>
      <c r="H21" s="194"/>
      <c r="I21" s="194"/>
      <c r="J21" s="194"/>
      <c r="K21" s="194"/>
      <c r="L21" s="194"/>
      <c r="M21" s="194"/>
      <c r="N21" s="194"/>
      <c r="O21" s="113"/>
      <c r="P21" s="113"/>
      <c r="Q21" s="106"/>
    </row>
    <row r="22" spans="2:17" ht="25" customHeight="1" x14ac:dyDescent="0.35">
      <c r="B22" s="106"/>
      <c r="C22" s="114">
        <v>4</v>
      </c>
      <c r="D22" s="119" t="s">
        <v>269</v>
      </c>
      <c r="E22" s="113"/>
      <c r="F22" s="113"/>
      <c r="G22" s="113"/>
      <c r="H22" s="113"/>
      <c r="I22" s="113"/>
      <c r="J22" s="113"/>
      <c r="K22" s="113"/>
      <c r="L22" s="113"/>
      <c r="M22" s="113"/>
      <c r="N22" s="113"/>
      <c r="O22" s="113"/>
      <c r="P22" s="113"/>
      <c r="Q22" s="106"/>
    </row>
    <row r="23" spans="2:17" ht="25" customHeight="1" x14ac:dyDescent="0.35">
      <c r="B23" s="106"/>
      <c r="C23" s="114"/>
      <c r="D23" s="120" t="s">
        <v>260</v>
      </c>
      <c r="E23" s="113" t="s">
        <v>270</v>
      </c>
      <c r="F23" s="113"/>
      <c r="G23" s="113"/>
      <c r="H23" s="113"/>
      <c r="I23" s="113"/>
      <c r="J23" s="113"/>
      <c r="K23" s="113"/>
      <c r="L23" s="113"/>
      <c r="M23" s="113"/>
      <c r="N23" s="113"/>
      <c r="O23" s="113"/>
      <c r="P23" s="113"/>
      <c r="Q23" s="106"/>
    </row>
    <row r="24" spans="2:17" ht="25" customHeight="1" x14ac:dyDescent="0.35">
      <c r="B24" s="106"/>
      <c r="C24" s="114"/>
      <c r="D24" s="120" t="s">
        <v>260</v>
      </c>
      <c r="E24" s="113" t="s">
        <v>271</v>
      </c>
      <c r="F24" s="113"/>
      <c r="G24" s="113"/>
      <c r="H24" s="113"/>
      <c r="I24" s="113"/>
      <c r="J24" s="113"/>
      <c r="K24" s="113"/>
      <c r="L24" s="113"/>
      <c r="M24" s="113"/>
      <c r="N24" s="113"/>
      <c r="O24" s="113"/>
      <c r="P24" s="113"/>
      <c r="Q24" s="106"/>
    </row>
    <row r="25" spans="2:17" ht="25" customHeight="1" x14ac:dyDescent="0.35">
      <c r="B25" s="106"/>
      <c r="C25" s="114"/>
      <c r="D25" s="120" t="s">
        <v>260</v>
      </c>
      <c r="E25" s="113" t="s">
        <v>272</v>
      </c>
      <c r="F25" s="113"/>
      <c r="G25" s="113"/>
      <c r="H25" s="113"/>
      <c r="I25" s="113"/>
      <c r="J25" s="113"/>
      <c r="K25" s="113"/>
      <c r="L25" s="113"/>
      <c r="M25" s="113"/>
      <c r="N25" s="113"/>
      <c r="O25" s="113"/>
      <c r="P25" s="113"/>
      <c r="Q25" s="106"/>
    </row>
    <row r="26" spans="2:17" ht="25" customHeight="1" x14ac:dyDescent="0.35">
      <c r="B26" s="106"/>
      <c r="C26" s="114"/>
      <c r="D26" s="120" t="s">
        <v>260</v>
      </c>
      <c r="E26" s="113" t="s">
        <v>273</v>
      </c>
      <c r="F26" s="113"/>
      <c r="G26" s="113"/>
      <c r="H26" s="113"/>
      <c r="I26" s="113"/>
      <c r="J26" s="113"/>
      <c r="K26" s="113"/>
      <c r="L26" s="113"/>
      <c r="M26" s="113"/>
      <c r="N26" s="113"/>
      <c r="O26" s="113"/>
      <c r="P26" s="113"/>
      <c r="Q26" s="106"/>
    </row>
    <row r="27" spans="2:17" ht="25" customHeight="1" x14ac:dyDescent="0.35">
      <c r="B27" s="106"/>
      <c r="C27" s="114"/>
      <c r="D27" s="113"/>
      <c r="E27" s="113"/>
      <c r="F27" s="113"/>
      <c r="G27" s="113"/>
      <c r="H27" s="113"/>
      <c r="I27" s="113"/>
      <c r="J27" s="113"/>
      <c r="K27" s="113"/>
      <c r="L27" s="113"/>
      <c r="M27" s="113"/>
      <c r="N27" s="113"/>
      <c r="O27" s="113"/>
      <c r="P27" s="113"/>
      <c r="Q27" s="106"/>
    </row>
    <row r="28" spans="2:17" ht="25" customHeight="1" x14ac:dyDescent="0.35">
      <c r="B28" s="106"/>
      <c r="C28" s="111">
        <v>4</v>
      </c>
      <c r="D28" s="118" t="s">
        <v>274</v>
      </c>
      <c r="E28" s="113"/>
      <c r="F28" s="113"/>
      <c r="G28" s="113"/>
      <c r="H28" s="113"/>
      <c r="I28" s="113"/>
      <c r="J28" s="113"/>
      <c r="K28" s="113"/>
      <c r="L28" s="113"/>
      <c r="M28" s="113"/>
      <c r="N28" s="113"/>
      <c r="O28" s="113"/>
      <c r="P28" s="113"/>
      <c r="Q28" s="106"/>
    </row>
    <row r="29" spans="2:17" ht="25" customHeight="1" x14ac:dyDescent="0.35">
      <c r="B29" s="106"/>
      <c r="C29" s="114"/>
      <c r="D29" s="189" t="s">
        <v>275</v>
      </c>
      <c r="E29" s="189"/>
      <c r="F29" s="189"/>
      <c r="G29" s="189"/>
      <c r="H29" s="189"/>
      <c r="I29" s="189"/>
      <c r="J29" s="189"/>
      <c r="K29" s="189"/>
      <c r="L29" s="189"/>
      <c r="M29" s="189"/>
      <c r="N29" s="189"/>
      <c r="O29" s="189"/>
      <c r="P29" s="113"/>
      <c r="Q29" s="106"/>
    </row>
    <row r="30" spans="2:17" ht="25" customHeight="1" x14ac:dyDescent="0.35">
      <c r="B30" s="106"/>
      <c r="C30" s="114"/>
      <c r="D30" s="189"/>
      <c r="E30" s="189"/>
      <c r="F30" s="189"/>
      <c r="G30" s="189"/>
      <c r="H30" s="189"/>
      <c r="I30" s="189"/>
      <c r="J30" s="189"/>
      <c r="K30" s="189"/>
      <c r="L30" s="189"/>
      <c r="M30" s="189"/>
      <c r="N30" s="189"/>
      <c r="O30" s="189"/>
      <c r="P30" s="113"/>
      <c r="Q30" s="106"/>
    </row>
    <row r="31" spans="2:17" ht="25" customHeight="1" x14ac:dyDescent="0.35">
      <c r="B31" s="106"/>
      <c r="C31" s="114"/>
      <c r="D31" s="190" t="s">
        <v>276</v>
      </c>
      <c r="E31" s="190"/>
      <c r="F31" s="190"/>
      <c r="G31" s="190"/>
      <c r="H31" s="190"/>
      <c r="I31" s="190"/>
      <c r="J31" s="190"/>
      <c r="K31" s="190"/>
      <c r="L31" s="190"/>
      <c r="M31" s="190"/>
      <c r="N31" s="190"/>
      <c r="O31" s="190"/>
      <c r="P31" s="113"/>
      <c r="Q31" s="106"/>
    </row>
    <row r="32" spans="2:17" ht="25" customHeight="1" x14ac:dyDescent="0.35">
      <c r="B32" s="106"/>
      <c r="C32" s="114"/>
      <c r="D32" s="190"/>
      <c r="E32" s="190"/>
      <c r="F32" s="190"/>
      <c r="G32" s="190"/>
      <c r="H32" s="190"/>
      <c r="I32" s="190"/>
      <c r="J32" s="190"/>
      <c r="K32" s="190"/>
      <c r="L32" s="190"/>
      <c r="M32" s="190"/>
      <c r="N32" s="190"/>
      <c r="O32" s="190"/>
      <c r="P32" s="113"/>
      <c r="Q32" s="106"/>
    </row>
    <row r="33" spans="2:17" ht="25" customHeight="1" x14ac:dyDescent="0.35">
      <c r="B33" s="106"/>
      <c r="C33" s="114"/>
      <c r="D33" s="190" t="s">
        <v>277</v>
      </c>
      <c r="E33" s="190"/>
      <c r="F33" s="190"/>
      <c r="G33" s="190"/>
      <c r="H33" s="190"/>
      <c r="I33" s="190"/>
      <c r="J33" s="190"/>
      <c r="K33" s="190"/>
      <c r="L33" s="190"/>
      <c r="M33" s="190"/>
      <c r="N33" s="190"/>
      <c r="O33" s="190"/>
      <c r="P33" s="113"/>
      <c r="Q33" s="106"/>
    </row>
    <row r="34" spans="2:17" ht="25" customHeight="1" x14ac:dyDescent="0.35">
      <c r="B34" s="106"/>
      <c r="C34" s="114"/>
      <c r="D34" s="190"/>
      <c r="E34" s="190"/>
      <c r="F34" s="190"/>
      <c r="G34" s="190"/>
      <c r="H34" s="190"/>
      <c r="I34" s="190"/>
      <c r="J34" s="190"/>
      <c r="K34" s="190"/>
      <c r="L34" s="190"/>
      <c r="M34" s="190"/>
      <c r="N34" s="190"/>
      <c r="O34" s="190"/>
      <c r="P34" s="113"/>
      <c r="Q34" s="106"/>
    </row>
    <row r="35" spans="2:17" ht="25" customHeight="1" x14ac:dyDescent="0.35">
      <c r="B35" s="106"/>
      <c r="C35" s="114"/>
      <c r="D35" s="113"/>
      <c r="E35" s="113"/>
      <c r="F35" s="113"/>
      <c r="G35" s="113"/>
      <c r="H35" s="113"/>
      <c r="I35" s="113"/>
      <c r="J35" s="113"/>
      <c r="K35" s="113"/>
      <c r="L35" s="113"/>
      <c r="M35" s="113"/>
      <c r="N35" s="113"/>
      <c r="O35" s="113"/>
      <c r="P35" s="113"/>
      <c r="Q35" s="106"/>
    </row>
    <row r="36" spans="2:17" ht="25" customHeight="1" x14ac:dyDescent="0.35">
      <c r="B36" s="106"/>
      <c r="C36" s="122"/>
      <c r="D36" s="123"/>
      <c r="E36" s="123"/>
      <c r="F36" s="123"/>
      <c r="G36" s="123"/>
      <c r="H36" s="123"/>
      <c r="I36" s="123"/>
      <c r="J36" s="123"/>
      <c r="K36" s="123"/>
      <c r="L36" s="123"/>
      <c r="M36" s="123"/>
      <c r="N36" s="123"/>
      <c r="O36" s="123"/>
      <c r="P36" s="123"/>
      <c r="Q36" s="106"/>
    </row>
    <row r="37" spans="2:17" ht="25" customHeight="1" x14ac:dyDescent="0.35">
      <c r="B37" s="106"/>
      <c r="C37" s="122"/>
      <c r="D37" s="123"/>
      <c r="E37" s="123"/>
      <c r="F37" s="123"/>
      <c r="G37" s="123"/>
      <c r="H37" s="123"/>
      <c r="I37" s="123"/>
      <c r="J37" s="123"/>
      <c r="K37" s="123"/>
      <c r="L37" s="123"/>
      <c r="M37" s="123"/>
      <c r="N37" s="123"/>
      <c r="O37" s="123"/>
      <c r="P37" s="123"/>
      <c r="Q37" s="106"/>
    </row>
    <row r="38" spans="2:17" ht="25" customHeight="1" x14ac:dyDescent="0.35">
      <c r="B38" s="106"/>
      <c r="C38" s="122"/>
      <c r="D38" s="123"/>
      <c r="E38" s="123"/>
      <c r="F38" s="123"/>
      <c r="G38" s="123"/>
      <c r="H38" s="123"/>
      <c r="I38" s="123"/>
      <c r="J38" s="123"/>
      <c r="K38" s="123"/>
      <c r="L38" s="123"/>
      <c r="M38" s="123"/>
      <c r="N38" s="123"/>
      <c r="O38" s="123"/>
      <c r="P38" s="123"/>
      <c r="Q38" s="106"/>
    </row>
    <row r="39" spans="2:17" ht="25" customHeight="1" x14ac:dyDescent="0.35">
      <c r="B39" s="106"/>
      <c r="C39" s="122"/>
      <c r="D39" s="123"/>
      <c r="E39" s="123"/>
      <c r="F39" s="123"/>
      <c r="G39" s="123"/>
      <c r="H39" s="123"/>
      <c r="I39" s="123"/>
      <c r="J39" s="123"/>
      <c r="K39" s="123"/>
      <c r="L39" s="123"/>
      <c r="M39" s="123"/>
      <c r="N39" s="123"/>
      <c r="O39" s="123"/>
      <c r="P39" s="123"/>
      <c r="Q39" s="106"/>
    </row>
    <row r="40" spans="2:17" ht="15" customHeight="1" x14ac:dyDescent="0.35">
      <c r="B40" s="106"/>
      <c r="C40" s="106"/>
      <c r="D40" s="106"/>
      <c r="E40" s="106"/>
      <c r="F40" s="106"/>
      <c r="G40" s="106"/>
      <c r="H40" s="106"/>
      <c r="I40" s="106"/>
      <c r="J40" s="106"/>
      <c r="K40" s="106"/>
      <c r="L40" s="106"/>
      <c r="M40" s="106"/>
      <c r="N40" s="106"/>
      <c r="O40" s="106"/>
      <c r="P40" s="106"/>
      <c r="Q40" s="106"/>
    </row>
  </sheetData>
  <sheetProtection algorithmName="SHA-512" hashValue="SCa8EccWIVjZvXqujEf5UCsbGYqMPyh+rgTSw7KnV7uNFcpRjHoL4+kUrCq0ufkk6gaIfQ8tTkzxNK3VBXOjqg==" saltValue="Mmf0lgrn9LJJzJdR6BdhrQ==" spinCount="100000" sheet="1" objects="1" scenarios="1"/>
  <mergeCells count="9">
    <mergeCell ref="D29:O30"/>
    <mergeCell ref="D31:O32"/>
    <mergeCell ref="D33:O34"/>
    <mergeCell ref="C2:D2"/>
    <mergeCell ref="E2:K2"/>
    <mergeCell ref="L2:P2"/>
    <mergeCell ref="D11:O12"/>
    <mergeCell ref="E19:O19"/>
    <mergeCell ref="E20:N2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B7D42-4613-4F05-837C-82428526EDE5}">
  <sheetPr codeName="Sheet32">
    <tabColor rgb="FFDC2626"/>
  </sheetPr>
  <dimension ref="A1:N20"/>
  <sheetViews>
    <sheetView showGridLines="0" showRowColHeaders="0" topLeftCell="B2" workbookViewId="0"/>
  </sheetViews>
  <sheetFormatPr defaultColWidth="0" defaultRowHeight="14.5" customHeight="1" zeroHeight="1" x14ac:dyDescent="0.35"/>
  <cols>
    <col min="1" max="1" width="3.6328125" hidden="1" customWidth="1"/>
    <col min="2" max="2" width="80.6328125" customWidth="1"/>
    <col min="3" max="3" width="3.6328125" hidden="1" customWidth="1"/>
    <col min="4" max="14" width="0" hidden="1" customWidth="1"/>
    <col min="15" max="16384" width="8.7265625" hidden="1"/>
  </cols>
  <sheetData>
    <row r="1" spans="1:14" hidden="1" x14ac:dyDescent="0.35">
      <c r="A1" s="124">
        <v>1</v>
      </c>
    </row>
    <row r="2" spans="1:14" ht="40" customHeight="1" x14ac:dyDescent="0.35">
      <c r="B2" s="125" t="s">
        <v>278</v>
      </c>
    </row>
    <row r="3" spans="1:14" x14ac:dyDescent="0.35">
      <c r="B3" s="126"/>
    </row>
    <row r="4" spans="1:14" ht="18.5" x14ac:dyDescent="0.45">
      <c r="B4" s="127" t="s">
        <v>279</v>
      </c>
    </row>
    <row r="5" spans="1:14" x14ac:dyDescent="0.35">
      <c r="B5" s="126"/>
    </row>
    <row r="6" spans="1:14" x14ac:dyDescent="0.35">
      <c r="B6" s="128" t="s">
        <v>280</v>
      </c>
    </row>
    <row r="7" spans="1:14" x14ac:dyDescent="0.35">
      <c r="B7" s="128" t="s">
        <v>281</v>
      </c>
    </row>
    <row r="8" spans="1:14" x14ac:dyDescent="0.35">
      <c r="B8" s="128" t="s">
        <v>282</v>
      </c>
    </row>
    <row r="9" spans="1:14" x14ac:dyDescent="0.35">
      <c r="B9" s="126"/>
    </row>
    <row r="10" spans="1:14" x14ac:dyDescent="0.35">
      <c r="B10" s="129" t="s">
        <v>283</v>
      </c>
      <c r="N10" s="130">
        <f>N11</f>
        <v>1</v>
      </c>
    </row>
    <row r="11" spans="1:14" x14ac:dyDescent="0.35">
      <c r="B11" s="128" t="s">
        <v>284</v>
      </c>
      <c r="N11" s="130">
        <f>N12</f>
        <v>1</v>
      </c>
    </row>
    <row r="12" spans="1:14" x14ac:dyDescent="0.35">
      <c r="B12" s="128" t="s">
        <v>285</v>
      </c>
      <c r="N12" s="130">
        <v>1</v>
      </c>
    </row>
    <row r="13" spans="1:14" x14ac:dyDescent="0.35">
      <c r="B13" s="128" t="s">
        <v>286</v>
      </c>
    </row>
    <row r="14" spans="1:14" x14ac:dyDescent="0.35">
      <c r="B14" s="128" t="s">
        <v>287</v>
      </c>
    </row>
    <row r="15" spans="1:14" x14ac:dyDescent="0.35">
      <c r="B15" s="128" t="s">
        <v>288</v>
      </c>
    </row>
    <row r="16" spans="1:14" x14ac:dyDescent="0.35">
      <c r="B16" s="126"/>
    </row>
    <row r="17" spans="2:2" x14ac:dyDescent="0.35">
      <c r="B17" s="131" t="s">
        <v>289</v>
      </c>
    </row>
    <row r="18" spans="2:2" x14ac:dyDescent="0.35">
      <c r="B18" s="131" t="s">
        <v>290</v>
      </c>
    </row>
    <row r="19" spans="2:2" x14ac:dyDescent="0.35">
      <c r="B19" s="126"/>
    </row>
    <row r="20" spans="2:2" ht="24" customHeight="1" x14ac:dyDescent="0.35">
      <c r="B20" s="132" t="s">
        <v>291</v>
      </c>
    </row>
  </sheetData>
  <sheetProtection algorithmName="SHA-512" hashValue="NPp6hNiuXJDi5bmDuDruOEHVAaly3guiIVcYWVUG/9yHR2kyEpqH4ElPvNF2izymsKT4i3kxh5ESyzryZZFVcQ==" saltValue="/4mCt4RBODM8utYPqLgQU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13 Multi-Project</vt:lpstr>
      <vt:lpstr>Blank Template</vt:lpstr>
      <vt:lpstr>Instructions</vt:lpstr>
      <vt:lpstr>Free vs Premium</vt:lpstr>
      <vt:lpstr>License</vt:lpstr>
      <vt:lpstr>Bahnschrift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2026-05-07T15:59:26Z</dcterms:created>
  <dcterms:modified xsi:type="dcterms:W3CDTF">2026-05-07T22:02:57Z</dcterms:modified>
</cp:coreProperties>
</file>