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0AA64B22-5B3D-4D70-BB4D-11934D5E1EE1}" xr6:coauthVersionLast="47" xr6:coauthVersionMax="47" xr10:uidLastSave="{00000000-0000-0000-0000-000000000000}"/>
  <bookViews>
    <workbookView xWindow="-110" yWindow="-110" windowWidth="38620" windowHeight="21100" xr2:uid="{1BA28899-859B-4340-9898-DA9E5DB7464E}"/>
  </bookViews>
  <sheets>
    <sheet name="6 IT"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'6 IT'!$B$2:$AT$49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J25" i="3" s="1"/>
  <c r="J43" i="3"/>
  <c r="J42" i="3"/>
  <c r="J41" i="3"/>
  <c r="J40" i="3"/>
  <c r="J39" i="3"/>
  <c r="J38" i="3"/>
  <c r="J37" i="3"/>
  <c r="J36" i="3"/>
  <c r="J35" i="3"/>
  <c r="J34" i="3"/>
  <c r="J33" i="3"/>
  <c r="J32" i="3"/>
  <c r="J31" i="3"/>
  <c r="J30" i="3"/>
  <c r="J29" i="3"/>
  <c r="J28" i="3"/>
  <c r="J27" i="3"/>
  <c r="J26" i="3"/>
  <c r="J24" i="3"/>
  <c r="AG3" i="3" s="1"/>
  <c r="J23" i="3"/>
  <c r="J22" i="3"/>
  <c r="J21" i="3"/>
  <c r="J20" i="3"/>
  <c r="J19" i="3"/>
  <c r="J18" i="3"/>
  <c r="J17" i="3"/>
  <c r="J16" i="3"/>
  <c r="J15" i="3"/>
  <c r="AP9" i="3" s="1"/>
  <c r="J14" i="3"/>
  <c r="L13" i="3"/>
  <c r="M13" i="3" s="1"/>
  <c r="H7" i="3"/>
  <c r="H6" i="3"/>
  <c r="C4" i="3"/>
  <c r="L3" i="3"/>
  <c r="AT2" i="3"/>
  <c r="AQ2" i="3" s="1"/>
  <c r="J43" i="2"/>
  <c r="J42" i="2"/>
  <c r="J40" i="2"/>
  <c r="J39" i="2"/>
  <c r="J38" i="2"/>
  <c r="J37" i="2"/>
  <c r="J36" i="2"/>
  <c r="J35" i="2"/>
  <c r="J34" i="2"/>
  <c r="J33" i="2"/>
  <c r="J32" i="2"/>
  <c r="J31" i="2"/>
  <c r="J30" i="2"/>
  <c r="J29" i="2"/>
  <c r="J28" i="2"/>
  <c r="J27" i="2"/>
  <c r="J26" i="2"/>
  <c r="J25" i="2"/>
  <c r="J24" i="2"/>
  <c r="J23" i="2"/>
  <c r="J22" i="2"/>
  <c r="J20" i="2"/>
  <c r="J19" i="2"/>
  <c r="J18" i="2"/>
  <c r="J17" i="2"/>
  <c r="J16" i="2"/>
  <c r="J15" i="2"/>
  <c r="J14" i="2"/>
  <c r="L13" i="2"/>
  <c r="M13" i="2" s="1"/>
  <c r="H7" i="2"/>
  <c r="H6" i="2"/>
  <c r="C4" i="2"/>
  <c r="L3" i="2"/>
  <c r="AT2" i="2"/>
  <c r="AQ2" i="2" s="1"/>
  <c r="J21" i="2" l="1"/>
  <c r="J41" i="2"/>
  <c r="L12" i="3"/>
  <c r="L11" i="3"/>
  <c r="N13" i="3"/>
  <c r="M12" i="3"/>
  <c r="Z3" i="3"/>
  <c r="AT4" i="3"/>
  <c r="AP7" i="2"/>
  <c r="AP7" i="3"/>
  <c r="AP8" i="3"/>
  <c r="S3" i="3"/>
  <c r="L12" i="2"/>
  <c r="N13" i="2"/>
  <c r="M12" i="2"/>
  <c r="S3" i="2"/>
  <c r="AT4" i="2"/>
  <c r="AP8" i="2"/>
  <c r="AG3" i="2"/>
  <c r="AP9" i="2"/>
  <c r="L11" i="2"/>
  <c r="Z3" i="2"/>
  <c r="O13" i="3" l="1"/>
  <c r="N12" i="3"/>
  <c r="O13" i="2"/>
  <c r="N12" i="2"/>
  <c r="P13" i="3" l="1"/>
  <c r="O12" i="3"/>
  <c r="P13" i="2"/>
  <c r="O12" i="2"/>
  <c r="Q13" i="3" l="1"/>
  <c r="P12" i="3"/>
  <c r="Q13" i="2"/>
  <c r="P12" i="2"/>
  <c r="Q12" i="3" l="1"/>
  <c r="R13" i="3"/>
  <c r="R13" i="2"/>
  <c r="Q12" i="2"/>
  <c r="S13" i="3" l="1"/>
  <c r="R12" i="3"/>
  <c r="S13" i="2"/>
  <c r="R12" i="2"/>
  <c r="S11" i="3" l="1"/>
  <c r="T13" i="3"/>
  <c r="S12" i="3"/>
  <c r="S11" i="2"/>
  <c r="T13" i="2"/>
  <c r="S12" i="2"/>
  <c r="U13" i="3" l="1"/>
  <c r="T12" i="3"/>
  <c r="U13" i="2"/>
  <c r="T12" i="2"/>
  <c r="V13" i="3" l="1"/>
  <c r="U12" i="3"/>
  <c r="U12" i="2"/>
  <c r="V13" i="2"/>
  <c r="V12" i="3" l="1"/>
  <c r="W13" i="3"/>
  <c r="V12" i="2"/>
  <c r="W13" i="2"/>
  <c r="X13" i="3" l="1"/>
  <c r="W12" i="3"/>
  <c r="X13" i="2"/>
  <c r="W12" i="2"/>
  <c r="X12" i="3" l="1"/>
  <c r="Y13" i="3"/>
  <c r="X12" i="2"/>
  <c r="Y13" i="2"/>
  <c r="Y12" i="3" l="1"/>
  <c r="Z13" i="3"/>
  <c r="Z13" i="2"/>
  <c r="Y12" i="2"/>
  <c r="Z11" i="3" l="1"/>
  <c r="Z12" i="3"/>
  <c r="AA13" i="3"/>
  <c r="Z11" i="2"/>
  <c r="Z12" i="2"/>
  <c r="AA13" i="2"/>
  <c r="AA12" i="3" l="1"/>
  <c r="AB13" i="3"/>
  <c r="AA12" i="2"/>
  <c r="AB13" i="2"/>
  <c r="AB12" i="3" l="1"/>
  <c r="AC13" i="3"/>
  <c r="AB12" i="2"/>
  <c r="AC13" i="2"/>
  <c r="AC12" i="3" l="1"/>
  <c r="AD13" i="3"/>
  <c r="AC12" i="2"/>
  <c r="AD13" i="2"/>
  <c r="AD12" i="3" l="1"/>
  <c r="AE13" i="3"/>
  <c r="AD12" i="2"/>
  <c r="AE13" i="2"/>
  <c r="AE12" i="3" l="1"/>
  <c r="AF13" i="3"/>
  <c r="AE12" i="2"/>
  <c r="AF13" i="2"/>
  <c r="AG13" i="3" l="1"/>
  <c r="AF12" i="3"/>
  <c r="AG13" i="2"/>
  <c r="AF12" i="2"/>
  <c r="AG11" i="3" l="1"/>
  <c r="AH13" i="3"/>
  <c r="AG12" i="3"/>
  <c r="AG11" i="2"/>
  <c r="AH13" i="2"/>
  <c r="AG12" i="2"/>
  <c r="AI13" i="3" l="1"/>
  <c r="AH12" i="3"/>
  <c r="AI13" i="2"/>
  <c r="AH12" i="2"/>
  <c r="AJ13" i="3" l="1"/>
  <c r="AI12" i="3"/>
  <c r="AJ13" i="2"/>
  <c r="AI12" i="2"/>
  <c r="AK13" i="3" l="1"/>
  <c r="AJ12" i="3"/>
  <c r="AJ12" i="2"/>
  <c r="AK13" i="2"/>
  <c r="AK12" i="3" l="1"/>
  <c r="AL13" i="3"/>
  <c r="AL13" i="2"/>
  <c r="AK12" i="2"/>
  <c r="AM13" i="3" l="1"/>
  <c r="AL12" i="3"/>
  <c r="AM13" i="2"/>
  <c r="AL12" i="2"/>
  <c r="AM12" i="3" l="1"/>
  <c r="AN13" i="3"/>
  <c r="AN13" i="2"/>
  <c r="AM12" i="2"/>
  <c r="AN11" i="3" l="1"/>
  <c r="AO13" i="3"/>
  <c r="AN12" i="3"/>
  <c r="AN11" i="2"/>
  <c r="AN12" i="2"/>
  <c r="AO13" i="2"/>
  <c r="AP13" i="3" l="1"/>
  <c r="AO12" i="3"/>
  <c r="AO12" i="2"/>
  <c r="AP13" i="2"/>
  <c r="AP12" i="3" l="1"/>
  <c r="AQ13" i="3"/>
  <c r="AQ13" i="2"/>
  <c r="AP12" i="2"/>
  <c r="AR13" i="3" l="1"/>
  <c r="AQ12" i="3"/>
  <c r="AQ12" i="2"/>
  <c r="AR13" i="2"/>
  <c r="AR12" i="3" l="1"/>
  <c r="AS13" i="3"/>
  <c r="AR12" i="2"/>
  <c r="AS13" i="2"/>
  <c r="AS12" i="3" l="1"/>
  <c r="AT13" i="3"/>
  <c r="AT12" i="3" s="1"/>
  <c r="AS12" i="2"/>
  <c r="AT13" i="2"/>
  <c r="AT12" i="2" s="1"/>
</calcChain>
</file>

<file path=xl/sharedStrings.xml><?xml version="1.0" encoding="utf-8"?>
<sst xmlns="http://schemas.openxmlformats.org/spreadsheetml/2006/main" count="388" uniqueCount="262">
  <si>
    <t>IT Project Planner</t>
  </si>
  <si>
    <t xml:space="preserve">TOTAL TASKS	</t>
  </si>
  <si>
    <t>COMPLETED</t>
  </si>
  <si>
    <t>IN PROGRESS</t>
  </si>
  <si>
    <t>NOT STARTED</t>
  </si>
  <si>
    <r>
      <rPr>
        <sz val="20"/>
        <color rgb="FF14506E"/>
        <rFont val="Aptos Display"/>
        <family val="2"/>
        <scheme val="major"/>
      </rPr>
      <t>🎢</t>
    </r>
    <r>
      <rPr>
        <sz val="12"/>
        <color rgb="FF14506E"/>
        <rFont val="Aptos Display"/>
        <family val="2"/>
        <scheme val="major"/>
      </rPr>
      <t xml:space="preserve">
Overall
Progress</t>
    </r>
  </si>
  <si>
    <t>SDLC Roadmap: Full development lifecycle</t>
  </si>
  <si>
    <t>Project
Details</t>
  </si>
  <si>
    <t>Project Name</t>
  </si>
  <si>
    <t>Project Titan: Data Center to Cloud Migration</t>
  </si>
  <si>
    <t>Start Date</t>
  </si>
  <si>
    <t>Systems Affected</t>
  </si>
  <si>
    <t>12 servers, 3 databases</t>
  </si>
  <si>
    <r>
      <rPr>
        <b/>
        <sz val="20"/>
        <color rgb="FF1F2937"/>
        <rFont val="Bahnschrift"/>
        <family val="2"/>
      </rPr>
      <t>🎯</t>
    </r>
    <r>
      <rPr>
        <b/>
        <sz val="12"/>
        <color rgb="FF1F2937"/>
        <rFont val="Bahnschrift"/>
        <family val="2"/>
      </rPr>
      <t xml:space="preserve">
Project
Objective</t>
    </r>
  </si>
  <si>
    <t>Migrate 12 production servers and 3 databases from on-premise data center to AWS, achieving 99.9% uptime SLA with zero data loss. Complete network reconfiguration, security hardening, and user cutover within approved downtime windows.</t>
  </si>
  <si>
    <t>Project Manager</t>
  </si>
  <si>
    <t>Sarah Kim</t>
  </si>
  <si>
    <t>End Date</t>
  </si>
  <si>
    <t>Target Platform</t>
  </si>
  <si>
    <t>AWS (us-east-1)</t>
  </si>
  <si>
    <t>Completed</t>
  </si>
  <si>
    <t>IT Director</t>
  </si>
  <si>
    <t>David Chen</t>
  </si>
  <si>
    <t>Created On</t>
  </si>
  <si>
    <t>Downtime Window</t>
  </si>
  <si>
    <t>Sat 10PM — Sun 6AM</t>
  </si>
  <si>
    <t>CAB Approval</t>
  </si>
  <si>
    <t>Required — CHG-2026-0847</t>
  </si>
  <si>
    <t>In progress</t>
  </si>
  <si>
    <t>Created By</t>
  </si>
  <si>
    <t>Last Updated</t>
  </si>
  <si>
    <t>Rollback Deadline</t>
  </si>
  <si>
    <t>4 hours post-cutover</t>
  </si>
  <si>
    <t>Budget</t>
  </si>
  <si>
    <t>Not started</t>
  </si>
  <si>
    <t>Task Table</t>
  </si>
  <si>
    <t>ID</t>
  </si>
  <si>
    <t>Task Name</t>
  </si>
  <si>
    <t>System/Server</t>
  </si>
  <si>
    <t>Environment</t>
  </si>
  <si>
    <t>Assigned To</t>
  </si>
  <si>
    <t>Progress</t>
  </si>
  <si>
    <t>Status</t>
  </si>
  <si>
    <t>PHASE 1: ASSESSMENT &amp; PLANNING</t>
  </si>
  <si>
    <t>IT-01</t>
  </si>
  <si>
    <t>Infrastructure inventory &amp; dependency map</t>
  </si>
  <si>
    <t>All Systems</t>
  </si>
  <si>
    <t>—</t>
  </si>
  <si>
    <t>IT-02</t>
  </si>
  <si>
    <t>Network topology documentation</t>
  </si>
  <si>
    <t>Network</t>
  </si>
  <si>
    <t>Raj Mehta</t>
  </si>
  <si>
    <t>IT-03</t>
  </si>
  <si>
    <t>Security &amp; compliance gap analysis</t>
  </si>
  <si>
    <t>Anna Kowalski</t>
  </si>
  <si>
    <t>IT-04</t>
  </si>
  <si>
    <t>AWS architecture design &amp; sizing</t>
  </si>
  <si>
    <t>AWS</t>
  </si>
  <si>
    <t>Dev</t>
  </si>
  <si>
    <t>IT-05</t>
  </si>
  <si>
    <t>Migration runbook &amp; rollback procedure</t>
  </si>
  <si>
    <t>IT-06</t>
  </si>
  <si>
    <t>CAB change request submission</t>
  </si>
  <si>
    <t>PHASE 2: INFRASTRUCTURE PROVISIONING</t>
  </si>
  <si>
    <t>IT-07</t>
  </si>
  <si>
    <t>Provision AWS VPC &amp; subnets</t>
  </si>
  <si>
    <t>AWS VPC</t>
  </si>
  <si>
    <t>IT-08</t>
  </si>
  <si>
    <t>Configure security groups &amp; NACLs</t>
  </si>
  <si>
    <t>AWS SG</t>
  </si>
  <si>
    <t>IT-09</t>
  </si>
  <si>
    <t>Set up EC2 instances &amp; load balancers</t>
  </si>
  <si>
    <t>EC2 / ALB</t>
  </si>
  <si>
    <t>IT-10</t>
  </si>
  <si>
    <t>Provision RDS databases (PostgreSQL)</t>
  </si>
  <si>
    <t>RDS</t>
  </si>
  <si>
    <t>Tom Nakamura</t>
  </si>
  <si>
    <t>IT-11</t>
  </si>
  <si>
    <t>Configure S3 buckets &amp; backup policies</t>
  </si>
  <si>
    <t>S3</t>
  </si>
  <si>
    <t>PHASE 3: MIGRATION &amp; DATA TRANSFER</t>
  </si>
  <si>
    <t>IT-12</t>
  </si>
  <si>
    <t>Database migration — DB1 (customers)</t>
  </si>
  <si>
    <t>DB-CUST</t>
  </si>
  <si>
    <t>Staging</t>
  </si>
  <si>
    <t>IT-13</t>
  </si>
  <si>
    <t>Database migration — DB2 (transactions)</t>
  </si>
  <si>
    <t>DB-TXN</t>
  </si>
  <si>
    <t>IT-14</t>
  </si>
  <si>
    <t>Application server migration (App1-App4)</t>
  </si>
  <si>
    <t>APP-1 to 4</t>
  </si>
  <si>
    <t>IT-15</t>
  </si>
  <si>
    <t>File server migration to S3 + EFS</t>
  </si>
  <si>
    <t>FILE-SRV</t>
  </si>
  <si>
    <t>IT-16</t>
  </si>
  <si>
    <t>DNS records update &amp; TTL reduction</t>
  </si>
  <si>
    <t>DNS</t>
  </si>
  <si>
    <t>PHASE 4: TESTING &amp; VALIDATION</t>
  </si>
  <si>
    <t>IT-17</t>
  </si>
  <si>
    <t>Connectivity &amp; latency testing</t>
  </si>
  <si>
    <t>IT-18</t>
  </si>
  <si>
    <t>Application smoke tests (all endpoints)</t>
  </si>
  <si>
    <t>IT-19</t>
  </si>
  <si>
    <t>Database integrity &amp; replication check</t>
  </si>
  <si>
    <t>IT-20</t>
  </si>
  <si>
    <t>Security penetration test (external)</t>
  </si>
  <si>
    <t>IT-21</t>
  </si>
  <si>
    <t>Disaster recovery failover drill</t>
  </si>
  <si>
    <t>DR</t>
  </si>
  <si>
    <t>PHASE 5: CUTOVER &amp; HYPERCARE</t>
  </si>
  <si>
    <t>IT-22</t>
  </si>
  <si>
    <t>Production DNS cutover (downtime window)</t>
  </si>
  <si>
    <t>Prod</t>
  </si>
  <si>
    <t>IT-23</t>
  </si>
  <si>
    <t>Verify production traffic on AWS</t>
  </si>
  <si>
    <t>IT-24</t>
  </si>
  <si>
    <t>Decommission on-premise servers</t>
  </si>
  <si>
    <t>Legacy DC</t>
  </si>
  <si>
    <t>IT-25</t>
  </si>
  <si>
    <t>Hypercare monitoring &amp; incident response</t>
  </si>
  <si>
    <t>All Team</t>
  </si>
  <si>
    <t>IT Project Planner - Instructions</t>
  </si>
  <si>
    <t>FIELD</t>
  </si>
  <si>
    <t>WHAT TO ENTER</t>
  </si>
  <si>
    <t>Enter your project name (e.g., Website Redesign, ERP Migration).</t>
  </si>
  <si>
    <t>Name of the person managing this project.</t>
  </si>
  <si>
    <t>IT Director or Technical Lead name.</t>
  </si>
  <si>
    <t>Auto-calculated. Do not edit (grey cell).</t>
  </si>
  <si>
    <t>Total project budget (e.g., $150,000).</t>
  </si>
  <si>
    <t>List of systems/servers affected by this project.</t>
  </si>
  <si>
    <t>Target deployment platform (e.g., AWS, Azure).</t>
  </si>
  <si>
    <t>Approved downtime window (e.g., Sat 10PM - Sun 6AM).</t>
  </si>
  <si>
    <t>Change Advisory Board approval reference number.</t>
  </si>
  <si>
    <t>Rollback deadline after deployment.</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</si>
  <si>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</si>
  <si>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</si>
  <si>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</si>
  <si>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</si>
  <si>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</si>
  <si>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</si>
  <si>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</si>
  <si>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</si>
  <si>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System or server affected (e.g., AWS, DB-PROD).</t>
  </si>
  <si>
    <t>Environment: Dev, Staging, Prod.</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</si>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</sst>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dd"/>
    <numFmt numFmtId="167" formatCode="yyyy\-mm\-dd"/>
    <numFmt numFmtId="168" formatCode="d"/>
    <numFmt numFmtId="169" formatCode="mm/dd/yyyy;@"/>
    <numFmt numFmtId="170"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sz val="12"/>
      <color rgb="FF14506E"/>
      <name val="Aptos Display"/>
      <family val="2"/>
      <scheme val="major"/>
    </font>
    <font>
      <sz val="20"/>
      <color rgb="FF14506E"/>
      <name val="Aptos Display"/>
      <family val="2"/>
      <scheme val="major"/>
    </font>
    <font>
      <sz val="14"/>
      <color rgb="FF1E293B"/>
      <name val="Bahnschrift"/>
      <family val="2"/>
    </font>
    <font>
      <sz val="11"/>
      <color rgb="FF1E293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1"/>
      <color rgb="FF1F2937"/>
      <name val="Bahnschrift"/>
      <family val="2"/>
    </font>
    <font>
      <b/>
      <sz val="20"/>
      <color rgb="FF1F2937"/>
      <name val="Bahnschrift"/>
      <family val="2"/>
    </font>
    <font>
      <b/>
      <sz val="12"/>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1F5F9"/>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293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3">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theme="9" tint="0.79995117038483843"/>
      </left>
      <right/>
      <top/>
      <bottom style="thin">
        <color theme="9" tint="0.79998168889431442"/>
      </bottom>
      <diagonal/>
    </border>
    <border>
      <left/>
      <right/>
      <top/>
      <bottom style="thin">
        <color theme="9" tint="0.79998168889431442"/>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07">
    <xf numFmtId="0" fontId="0" fillId="0" borderId="0" xfId="0"/>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164" fontId="11" fillId="8" borderId="5" xfId="0" applyNumberFormat="1" applyFont="1" applyFill="1" applyBorder="1"/>
    <xf numFmtId="164" fontId="11" fillId="8" borderId="8" xfId="0" applyNumberFormat="1" applyFont="1" applyFill="1" applyBorder="1" applyProtection="1">
      <protection hidden="1"/>
    </xf>
    <xf numFmtId="0" fontId="12" fillId="0" borderId="0" xfId="0" applyFont="1"/>
    <xf numFmtId="0" fontId="19" fillId="0" borderId="0" xfId="0" applyFont="1"/>
    <xf numFmtId="0" fontId="21" fillId="9" borderId="10" xfId="0" applyFont="1" applyFill="1" applyBorder="1" applyAlignment="1">
      <alignment horizontal="left" vertical="center" indent="2"/>
    </xf>
    <xf numFmtId="0" fontId="21" fillId="9" borderId="12" xfId="0" applyFont="1" applyFill="1" applyBorder="1" applyAlignment="1">
      <alignment horizontal="left" vertical="center" indent="1"/>
    </xf>
    <xf numFmtId="165" fontId="22" fillId="11" borderId="13" xfId="0" applyNumberFormat="1" applyFont="1" applyFill="1" applyBorder="1" applyAlignment="1" applyProtection="1">
      <alignment horizontal="left" vertical="center" indent="1"/>
      <protection hidden="1"/>
    </xf>
    <xf numFmtId="0" fontId="22" fillId="10" borderId="14" xfId="0" applyFont="1" applyFill="1" applyBorder="1" applyAlignment="1" applyProtection="1">
      <alignment horizontal="left" vertical="center" indent="1"/>
      <protection locked="0"/>
    </xf>
    <xf numFmtId="0" fontId="27" fillId="12" borderId="0" xfId="0" applyFont="1" applyFill="1"/>
    <xf numFmtId="0" fontId="21" fillId="9" borderId="20" xfId="0" applyFont="1" applyFill="1" applyBorder="1" applyAlignment="1">
      <alignment horizontal="left" vertical="center" indent="2"/>
    </xf>
    <xf numFmtId="0" fontId="21" fillId="9" borderId="22" xfId="0" applyFont="1" applyFill="1" applyBorder="1" applyAlignment="1">
      <alignment horizontal="left" vertical="center" indent="1"/>
    </xf>
    <xf numFmtId="0" fontId="22" fillId="10" borderId="23" xfId="0" applyFont="1" applyFill="1" applyBorder="1" applyAlignment="1" applyProtection="1">
      <alignment horizontal="left" vertical="center" indent="1"/>
      <protection locked="0"/>
    </xf>
    <xf numFmtId="0" fontId="28" fillId="10" borderId="0" xfId="0" applyFont="1" applyFill="1"/>
    <xf numFmtId="0" fontId="28" fillId="11" borderId="0" xfId="0" applyFont="1" applyFill="1" applyAlignment="1" applyProtection="1">
      <alignment horizontal="left" indent="1"/>
      <protection hidden="1"/>
    </xf>
    <xf numFmtId="0" fontId="22" fillId="10" borderId="21" xfId="0" applyFont="1" applyFill="1" applyBorder="1" applyAlignment="1" applyProtection="1">
      <alignment vertical="center"/>
      <protection locked="0"/>
    </xf>
    <xf numFmtId="0" fontId="21" fillId="9" borderId="26" xfId="0" applyFont="1" applyFill="1" applyBorder="1" applyAlignment="1">
      <alignment horizontal="left" vertical="center" indent="1"/>
    </xf>
    <xf numFmtId="165" fontId="22" fillId="10" borderId="13" xfId="0" applyNumberFormat="1" applyFont="1" applyFill="1" applyBorder="1" applyAlignment="1" applyProtection="1">
      <alignment horizontal="left" vertical="center" indent="1"/>
      <protection locked="0"/>
    </xf>
    <xf numFmtId="0" fontId="27" fillId="12" borderId="0" xfId="0" applyFont="1" applyFill="1" applyAlignment="1">
      <alignment vertical="center"/>
    </xf>
    <xf numFmtId="0" fontId="28" fillId="10" borderId="0" xfId="0" applyFont="1" applyFill="1" applyAlignment="1">
      <alignment vertical="center"/>
    </xf>
    <xf numFmtId="0" fontId="28" fillId="11" borderId="0" xfId="0" applyFont="1" applyFill="1" applyAlignment="1" applyProtection="1">
      <alignment horizontal="left" vertical="center"/>
      <protection hidden="1"/>
    </xf>
    <xf numFmtId="0" fontId="21" fillId="9" borderId="28" xfId="0" applyFont="1" applyFill="1" applyBorder="1" applyAlignment="1">
      <alignment horizontal="left" vertical="center" indent="2"/>
    </xf>
    <xf numFmtId="165" fontId="22" fillId="10" borderId="26" xfId="0" applyNumberFormat="1" applyFont="1" applyFill="1" applyBorder="1" applyAlignment="1" applyProtection="1">
      <alignment vertical="center"/>
      <protection locked="0"/>
    </xf>
    <xf numFmtId="0" fontId="21" fillId="9" borderId="29" xfId="0" applyFont="1" applyFill="1" applyBorder="1" applyAlignment="1">
      <alignment horizontal="left" vertical="center" indent="1"/>
    </xf>
    <xf numFmtId="0" fontId="22" fillId="10" borderId="13" xfId="0" applyFont="1" applyFill="1" applyBorder="1" applyAlignment="1" applyProtection="1">
      <alignment horizontal="left" vertical="center" indent="1"/>
      <protection locked="0"/>
    </xf>
    <xf numFmtId="6" fontId="22" fillId="10" borderId="13" xfId="0" applyNumberFormat="1" applyFont="1" applyFill="1" applyBorder="1" applyAlignment="1" applyProtection="1">
      <alignment horizontal="left" vertical="center" indent="1"/>
      <protection locked="0"/>
    </xf>
    <xf numFmtId="0" fontId="28" fillId="10" borderId="0" xfId="0" applyFont="1" applyFill="1" applyAlignment="1">
      <alignment vertical="top"/>
    </xf>
    <xf numFmtId="0" fontId="28" fillId="11" borderId="0" xfId="0" applyFont="1" applyFill="1" applyAlignment="1" applyProtection="1">
      <alignment horizontal="left" vertical="top"/>
      <protection hidden="1"/>
    </xf>
    <xf numFmtId="0" fontId="29" fillId="13" borderId="0" xfId="0" applyFont="1" applyFill="1"/>
    <xf numFmtId="0" fontId="27" fillId="0" borderId="0" xfId="0" applyFont="1"/>
    <xf numFmtId="166" fontId="2" fillId="15" borderId="0" xfId="0" applyNumberFormat="1" applyFont="1" applyFill="1" applyAlignment="1">
      <alignment horizontal="center" vertical="center"/>
    </xf>
    <xf numFmtId="166" fontId="2" fillId="14" borderId="34" xfId="0" applyNumberFormat="1" applyFont="1" applyFill="1" applyBorder="1" applyAlignment="1" applyProtection="1">
      <alignment horizontal="center"/>
      <protection hidden="1"/>
    </xf>
    <xf numFmtId="166" fontId="2" fillId="14" borderId="0" xfId="0" applyNumberFormat="1" applyFont="1" applyFill="1" applyAlignment="1" applyProtection="1">
      <alignment horizontal="center"/>
      <protection hidden="1"/>
    </xf>
    <xf numFmtId="166" fontId="2" fillId="14" borderId="38" xfId="0" applyNumberFormat="1" applyFont="1" applyFill="1" applyBorder="1" applyAlignment="1" applyProtection="1">
      <alignment horizontal="center"/>
      <protection hidden="1"/>
    </xf>
    <xf numFmtId="166" fontId="31" fillId="14" borderId="34" xfId="0" applyNumberFormat="1" applyFont="1" applyFill="1" applyBorder="1" applyAlignment="1" applyProtection="1">
      <alignment horizontal="center"/>
      <protection hidden="1"/>
    </xf>
    <xf numFmtId="166" fontId="31" fillId="14" borderId="0" xfId="0" applyNumberFormat="1" applyFont="1" applyFill="1" applyAlignment="1" applyProtection="1">
      <alignment horizontal="center"/>
      <protection hidden="1"/>
    </xf>
    <xf numFmtId="166" fontId="31" fillId="14" borderId="38" xfId="0" applyNumberFormat="1" applyFont="1" applyFill="1" applyBorder="1" applyAlignment="1" applyProtection="1">
      <alignment horizontal="center"/>
      <protection hidden="1"/>
    </xf>
    <xf numFmtId="0" fontId="2" fillId="14" borderId="34" xfId="0" applyFont="1" applyFill="1" applyBorder="1" applyAlignment="1">
      <alignment horizontal="center" vertical="center" wrapText="1"/>
    </xf>
    <xf numFmtId="0" fontId="2" fillId="14" borderId="0" xfId="0" applyFont="1" applyFill="1" applyAlignment="1">
      <alignment horizontal="left" vertical="center" wrapText="1" indent="1"/>
    </xf>
    <xf numFmtId="0" fontId="2" fillId="14" borderId="0" xfId="0" applyFont="1" applyFill="1" applyAlignment="1">
      <alignment horizontal="center" vertical="center" wrapText="1"/>
    </xf>
    <xf numFmtId="167" fontId="2" fillId="14"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8" fontId="2" fillId="14" borderId="34" xfId="0" applyNumberFormat="1" applyFont="1" applyFill="1" applyBorder="1" applyAlignment="1" applyProtection="1">
      <alignment horizontal="center" vertical="center"/>
      <protection hidden="1"/>
    </xf>
    <xf numFmtId="168" fontId="2" fillId="14" borderId="0" xfId="0" applyNumberFormat="1" applyFont="1" applyFill="1" applyAlignment="1" applyProtection="1">
      <alignment horizontal="center" vertical="center"/>
      <protection hidden="1"/>
    </xf>
    <xf numFmtId="168" fontId="2" fillId="14" borderId="38" xfId="0" applyNumberFormat="1" applyFont="1" applyFill="1" applyBorder="1" applyAlignment="1" applyProtection="1">
      <alignment horizontal="center" vertical="center"/>
      <protection hidden="1"/>
    </xf>
    <xf numFmtId="168" fontId="31" fillId="14" borderId="34" xfId="0" applyNumberFormat="1" applyFont="1" applyFill="1" applyBorder="1" applyAlignment="1" applyProtection="1">
      <alignment horizontal="center" vertical="center"/>
      <protection hidden="1"/>
    </xf>
    <xf numFmtId="168" fontId="31" fillId="14" borderId="0" xfId="0" applyNumberFormat="1" applyFont="1" applyFill="1" applyAlignment="1" applyProtection="1">
      <alignment horizontal="center" vertical="center"/>
      <protection hidden="1"/>
    </xf>
    <xf numFmtId="168" fontId="31" fillId="14" borderId="38" xfId="0" applyNumberFormat="1" applyFont="1" applyFill="1" applyBorder="1" applyAlignment="1" applyProtection="1">
      <alignment horizontal="center" vertical="center"/>
      <protection hidden="1"/>
    </xf>
    <xf numFmtId="0" fontId="0" fillId="0" borderId="0" xfId="0" applyProtection="1">
      <protection locked="0"/>
    </xf>
    <xf numFmtId="0" fontId="32" fillId="17" borderId="39" xfId="0" applyFont="1" applyFill="1" applyBorder="1" applyAlignment="1" applyProtection="1">
      <alignment horizontal="left" vertical="center" indent="1"/>
      <protection locked="0"/>
    </xf>
    <xf numFmtId="0" fontId="33" fillId="17" borderId="40" xfId="0" applyFont="1" applyFill="1" applyBorder="1" applyAlignment="1" applyProtection="1">
      <alignment vertical="center"/>
      <protection locked="0"/>
    </xf>
    <xf numFmtId="0" fontId="32" fillId="17" borderId="40" xfId="0" applyFont="1" applyFill="1" applyBorder="1" applyAlignment="1" applyProtection="1">
      <alignment horizontal="center" vertical="center"/>
      <protection locked="0"/>
    </xf>
    <xf numFmtId="0" fontId="32" fillId="17" borderId="40" xfId="0" applyFont="1" applyFill="1" applyBorder="1" applyAlignment="1" applyProtection="1">
      <alignment vertical="center"/>
      <protection locked="0"/>
    </xf>
    <xf numFmtId="169" fontId="32" fillId="17" borderId="40" xfId="0" applyNumberFormat="1" applyFont="1" applyFill="1" applyBorder="1" applyAlignment="1" applyProtection="1">
      <alignment horizontal="center" vertical="center"/>
      <protection locked="0"/>
    </xf>
    <xf numFmtId="9" fontId="32" fillId="17" borderId="40" xfId="0" applyNumberFormat="1" applyFont="1" applyFill="1" applyBorder="1" applyAlignment="1" applyProtection="1">
      <alignment horizontal="center" vertical="center"/>
      <protection locked="0"/>
    </xf>
    <xf numFmtId="0" fontId="32" fillId="17" borderId="40" xfId="0" applyFont="1" applyFill="1" applyBorder="1" applyAlignment="1" applyProtection="1">
      <alignment horizontal="center" vertical="center"/>
      <protection hidden="1"/>
    </xf>
    <xf numFmtId="0" fontId="32" fillId="17" borderId="40" xfId="0" applyFont="1" applyFill="1" applyBorder="1" applyAlignment="1" applyProtection="1">
      <alignment vertical="center"/>
      <protection hidden="1"/>
    </xf>
    <xf numFmtId="0" fontId="32" fillId="17" borderId="39" xfId="0" applyFont="1" applyFill="1" applyBorder="1" applyAlignment="1" applyProtection="1">
      <alignment vertical="center"/>
      <protection hidden="1"/>
    </xf>
    <xf numFmtId="0" fontId="32" fillId="17" borderId="41" xfId="0" applyFont="1" applyFill="1" applyBorder="1" applyAlignment="1" applyProtection="1">
      <alignment vertical="center"/>
      <protection hidden="1"/>
    </xf>
    <xf numFmtId="0" fontId="22" fillId="18" borderId="39" xfId="0" applyFont="1" applyFill="1" applyBorder="1" applyAlignment="1" applyProtection="1">
      <alignment horizontal="left" vertical="center" indent="1"/>
      <protection locked="0"/>
    </xf>
    <xf numFmtId="0" fontId="22" fillId="18" borderId="40" xfId="0" applyFont="1" applyFill="1" applyBorder="1" applyAlignment="1" applyProtection="1">
      <alignment vertical="center"/>
      <protection locked="0"/>
    </xf>
    <xf numFmtId="0" fontId="22" fillId="18" borderId="40" xfId="0" applyFont="1" applyFill="1" applyBorder="1" applyAlignment="1" applyProtection="1">
      <alignment horizontal="center" vertical="center"/>
      <protection locked="0"/>
    </xf>
    <xf numFmtId="169" fontId="22" fillId="18" borderId="40" xfId="0" applyNumberFormat="1" applyFont="1" applyFill="1" applyBorder="1" applyAlignment="1" applyProtection="1">
      <alignment horizontal="center" vertical="center"/>
      <protection locked="0"/>
    </xf>
    <xf numFmtId="9" fontId="22" fillId="18" borderId="40" xfId="0" applyNumberFormat="1" applyFont="1" applyFill="1" applyBorder="1" applyAlignment="1" applyProtection="1">
      <alignment horizontal="center" vertical="center"/>
      <protection locked="0"/>
    </xf>
    <xf numFmtId="0" fontId="34" fillId="19" borderId="40" xfId="0" applyFont="1" applyFill="1" applyBorder="1" applyAlignment="1" applyProtection="1">
      <alignment horizontal="center" vertical="center"/>
      <protection hidden="1"/>
    </xf>
    <xf numFmtId="0" fontId="22" fillId="18" borderId="40" xfId="0" applyFont="1" applyFill="1" applyBorder="1" applyAlignment="1" applyProtection="1">
      <alignment vertical="center"/>
      <protection hidden="1"/>
    </xf>
    <xf numFmtId="0" fontId="22" fillId="18" borderId="39" xfId="0" applyFont="1" applyFill="1" applyBorder="1" applyAlignment="1" applyProtection="1">
      <alignment vertical="center"/>
      <protection hidden="1"/>
    </xf>
    <xf numFmtId="0" fontId="22" fillId="18" borderId="41" xfId="0" applyFont="1" applyFill="1" applyBorder="1" applyAlignment="1" applyProtection="1">
      <alignment vertical="center"/>
      <protection hidden="1"/>
    </xf>
    <xf numFmtId="0" fontId="22" fillId="17" borderId="39" xfId="0" applyFont="1" applyFill="1" applyBorder="1" applyAlignment="1" applyProtection="1">
      <alignment horizontal="left" vertical="center" indent="1"/>
      <protection locked="0"/>
    </xf>
    <xf numFmtId="0" fontId="22" fillId="17" borderId="40" xfId="0" applyFont="1" applyFill="1" applyBorder="1" applyAlignment="1" applyProtection="1">
      <alignment vertical="center"/>
      <protection locked="0"/>
    </xf>
    <xf numFmtId="0" fontId="22" fillId="17" borderId="40" xfId="0" applyFont="1" applyFill="1" applyBorder="1" applyAlignment="1" applyProtection="1">
      <alignment horizontal="center" vertical="center"/>
      <protection locked="0"/>
    </xf>
    <xf numFmtId="169" fontId="22" fillId="17" borderId="40" xfId="0" applyNumberFormat="1" applyFont="1" applyFill="1" applyBorder="1" applyAlignment="1" applyProtection="1">
      <alignment horizontal="center" vertical="center"/>
      <protection locked="0"/>
    </xf>
    <xf numFmtId="9" fontId="22" fillId="17" borderId="40" xfId="0" applyNumberFormat="1" applyFont="1" applyFill="1" applyBorder="1" applyAlignment="1" applyProtection="1">
      <alignment horizontal="center" vertical="center"/>
      <protection locked="0"/>
    </xf>
    <xf numFmtId="0" fontId="22" fillId="17" borderId="40" xfId="0" applyFont="1" applyFill="1" applyBorder="1" applyAlignment="1" applyProtection="1">
      <alignment vertical="center"/>
      <protection hidden="1"/>
    </xf>
    <xf numFmtId="0" fontId="22" fillId="17" borderId="39" xfId="0" applyFont="1" applyFill="1" applyBorder="1" applyAlignment="1" applyProtection="1">
      <alignment vertical="center"/>
      <protection hidden="1"/>
    </xf>
    <xf numFmtId="0" fontId="22" fillId="17" borderId="41" xfId="0" applyFont="1" applyFill="1" applyBorder="1" applyAlignment="1" applyProtection="1">
      <alignment vertical="center"/>
      <protection hidden="1"/>
    </xf>
    <xf numFmtId="0" fontId="22" fillId="18" borderId="42" xfId="0" applyFont="1" applyFill="1" applyBorder="1" applyAlignment="1" applyProtection="1">
      <alignment horizontal="left" vertical="center" indent="1"/>
      <protection locked="0"/>
    </xf>
    <xf numFmtId="0" fontId="22" fillId="18" borderId="43" xfId="0" applyFont="1" applyFill="1" applyBorder="1" applyAlignment="1" applyProtection="1">
      <alignment vertical="center"/>
      <protection locked="0"/>
    </xf>
    <xf numFmtId="0" fontId="22" fillId="18" borderId="43" xfId="0" applyFont="1" applyFill="1" applyBorder="1" applyAlignment="1" applyProtection="1">
      <alignment horizontal="center" vertical="center"/>
      <protection locked="0"/>
    </xf>
    <xf numFmtId="169" fontId="22" fillId="18" borderId="43" xfId="0" applyNumberFormat="1" applyFont="1" applyFill="1" applyBorder="1" applyAlignment="1" applyProtection="1">
      <alignment horizontal="center" vertical="center"/>
      <protection locked="0"/>
    </xf>
    <xf numFmtId="9" fontId="22" fillId="18" borderId="43" xfId="0" applyNumberFormat="1" applyFont="1" applyFill="1" applyBorder="1" applyAlignment="1" applyProtection="1">
      <alignment horizontal="center" vertical="center"/>
      <protection locked="0"/>
    </xf>
    <xf numFmtId="0" fontId="34" fillId="19" borderId="43" xfId="0" applyFont="1" applyFill="1" applyBorder="1" applyAlignment="1" applyProtection="1">
      <alignment horizontal="center" vertical="center"/>
      <protection hidden="1"/>
    </xf>
    <xf numFmtId="0" fontId="22" fillId="18" borderId="43" xfId="0" applyFont="1" applyFill="1" applyBorder="1" applyAlignment="1" applyProtection="1">
      <alignment vertical="center"/>
      <protection hidden="1"/>
    </xf>
    <xf numFmtId="0" fontId="22" fillId="18" borderId="42" xfId="0" applyFont="1" applyFill="1" applyBorder="1" applyAlignment="1" applyProtection="1">
      <alignment vertical="center"/>
      <protection hidden="1"/>
    </xf>
    <xf numFmtId="0" fontId="22" fillId="18" borderId="44" xfId="0" applyFont="1" applyFill="1" applyBorder="1" applyAlignment="1" applyProtection="1">
      <alignment vertical="center"/>
      <protection hidden="1"/>
    </xf>
    <xf numFmtId="0" fontId="22" fillId="13" borderId="0" xfId="0" applyFont="1" applyFill="1"/>
    <xf numFmtId="0" fontId="12" fillId="0" borderId="0" xfId="0" applyFont="1" applyAlignment="1">
      <alignment horizontal="center"/>
    </xf>
    <xf numFmtId="0" fontId="12" fillId="20" borderId="0" xfId="0" applyFont="1" applyFill="1"/>
    <xf numFmtId="0" fontId="22" fillId="21" borderId="0" xfId="0" applyFont="1" applyFill="1"/>
    <xf numFmtId="0" fontId="12" fillId="20"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4" borderId="0" xfId="0" applyFont="1" applyFill="1"/>
    <xf numFmtId="0" fontId="35" fillId="0" borderId="0" xfId="0" applyFont="1" applyAlignment="1">
      <alignment wrapText="1"/>
    </xf>
    <xf numFmtId="0" fontId="35" fillId="22" borderId="0" xfId="0" applyFont="1" applyFill="1" applyAlignment="1">
      <alignment wrapText="1"/>
    </xf>
    <xf numFmtId="0" fontId="39" fillId="23" borderId="0" xfId="0" applyFont="1" applyFill="1"/>
    <xf numFmtId="0" fontId="35" fillId="23" borderId="0" xfId="0" applyFont="1" applyFill="1"/>
    <xf numFmtId="0" fontId="43" fillId="25" borderId="48" xfId="0" applyFont="1" applyFill="1" applyBorder="1" applyAlignment="1">
      <alignment horizontal="left" vertical="center" wrapText="1" indent="1"/>
    </xf>
    <xf numFmtId="0" fontId="43" fillId="26" borderId="0" xfId="0" applyFont="1" applyFill="1" applyAlignment="1">
      <alignment horizontal="left" vertical="center" wrapText="1" indent="1"/>
    </xf>
    <xf numFmtId="0" fontId="43" fillId="25" borderId="49" xfId="0" applyFont="1" applyFill="1" applyBorder="1" applyAlignment="1">
      <alignment horizontal="left" vertical="center" wrapText="1" indent="1"/>
    </xf>
    <xf numFmtId="0" fontId="44" fillId="12" borderId="48" xfId="0" applyFont="1" applyFill="1" applyBorder="1" applyAlignment="1">
      <alignment horizontal="left" vertical="center" wrapText="1" indent="1"/>
    </xf>
    <xf numFmtId="0" fontId="44" fillId="12" borderId="0" xfId="0" applyFont="1" applyFill="1" applyAlignment="1">
      <alignment horizontal="left" vertical="center" wrapText="1" indent="1"/>
    </xf>
    <xf numFmtId="0" fontId="45" fillId="12" borderId="49" xfId="0" applyFont="1" applyFill="1" applyBorder="1" applyAlignment="1">
      <alignment horizontal="left" vertical="center" wrapText="1" indent="1"/>
    </xf>
    <xf numFmtId="0" fontId="44" fillId="27" borderId="48" xfId="0" applyFont="1" applyFill="1" applyBorder="1" applyAlignment="1">
      <alignment horizontal="left" vertical="center" wrapText="1" indent="1"/>
    </xf>
    <xf numFmtId="0" fontId="44" fillId="27" borderId="0" xfId="0" applyFont="1" applyFill="1" applyAlignment="1">
      <alignment horizontal="left" vertical="center" wrapText="1" indent="1"/>
    </xf>
    <xf numFmtId="0" fontId="45" fillId="27" borderId="49" xfId="0" applyFont="1" applyFill="1" applyBorder="1" applyAlignment="1">
      <alignment horizontal="left" vertical="center" wrapText="1" indent="1"/>
    </xf>
    <xf numFmtId="0" fontId="44" fillId="28" borderId="48"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5" fillId="28" borderId="49" xfId="0" applyFont="1" applyFill="1" applyBorder="1" applyAlignment="1">
      <alignment horizontal="left" vertical="center" wrapText="1" indent="1"/>
    </xf>
    <xf numFmtId="0" fontId="44" fillId="0" borderId="48" xfId="0" applyFont="1" applyBorder="1" applyAlignment="1">
      <alignment horizontal="left" vertical="center" indent="1"/>
    </xf>
    <xf numFmtId="0" fontId="44" fillId="0" borderId="0" xfId="0" applyFont="1" applyAlignment="1">
      <alignment horizontal="left" vertical="center" indent="1"/>
    </xf>
    <xf numFmtId="0" fontId="44" fillId="0" borderId="49" xfId="0" applyFont="1" applyBorder="1" applyAlignment="1">
      <alignment horizontal="left" vertical="center" indent="1"/>
    </xf>
    <xf numFmtId="0" fontId="44" fillId="27" borderId="50" xfId="0" applyFont="1" applyFill="1" applyBorder="1" applyAlignment="1">
      <alignment horizontal="left" vertical="center" wrapText="1" indent="1"/>
    </xf>
    <xf numFmtId="0" fontId="44" fillId="27" borderId="51" xfId="0" applyFont="1" applyFill="1" applyBorder="1" applyAlignment="1">
      <alignment horizontal="left" vertical="center" wrapText="1" indent="1"/>
    </xf>
    <xf numFmtId="0" fontId="45" fillId="27" borderId="52" xfId="0" applyFont="1" applyFill="1" applyBorder="1" applyAlignment="1">
      <alignment horizontal="left" vertical="center" wrapText="1" indent="1"/>
    </xf>
    <xf numFmtId="0" fontId="0" fillId="29" borderId="0" xfId="0" applyFill="1"/>
    <xf numFmtId="0" fontId="48" fillId="0" borderId="0" xfId="3" applyFont="1"/>
    <xf numFmtId="0" fontId="49" fillId="0" borderId="0" xfId="3" applyFont="1"/>
    <xf numFmtId="0" fontId="51" fillId="32" borderId="0" xfId="3" applyFont="1" applyFill="1"/>
    <xf numFmtId="0" fontId="49" fillId="32" borderId="0" xfId="3" applyFont="1" applyFill="1"/>
    <xf numFmtId="0" fontId="51" fillId="33" borderId="0" xfId="3" applyFont="1" applyFill="1"/>
    <xf numFmtId="0" fontId="49" fillId="33" borderId="0" xfId="3" applyFont="1" applyFill="1"/>
    <xf numFmtId="0" fontId="52" fillId="32" borderId="0" xfId="3" applyFont="1" applyFill="1" applyAlignment="1">
      <alignment horizontal="right" vertical="center"/>
    </xf>
    <xf numFmtId="0" fontId="53" fillId="32" borderId="0" xfId="3" applyFont="1" applyFill="1" applyAlignment="1">
      <alignment vertical="center"/>
    </xf>
    <xf numFmtId="0" fontId="49" fillId="32" borderId="0" xfId="3" applyFont="1" applyFill="1" applyAlignment="1">
      <alignment vertical="center"/>
    </xf>
    <xf numFmtId="0" fontId="54" fillId="32" borderId="0" xfId="3" applyFont="1" applyFill="1" applyAlignment="1">
      <alignment horizontal="right" vertical="center"/>
    </xf>
    <xf numFmtId="0" fontId="55" fillId="32" borderId="0" xfId="3" applyFont="1" applyFill="1" applyAlignment="1">
      <alignment vertical="center"/>
    </xf>
    <xf numFmtId="0" fontId="54" fillId="32" borderId="0" xfId="3" applyFont="1" applyFill="1" applyAlignment="1">
      <alignment horizontal="right" vertical="center" wrapText="1"/>
    </xf>
    <xf numFmtId="0" fontId="49" fillId="32" borderId="0" xfId="3" applyFont="1" applyFill="1" applyAlignment="1">
      <alignment vertical="center" wrapText="1"/>
    </xf>
    <xf numFmtId="0" fontId="56" fillId="32" borderId="0" xfId="3" applyFont="1" applyFill="1" applyAlignment="1">
      <alignment vertical="center"/>
    </xf>
    <xf numFmtId="0" fontId="57" fillId="32" borderId="0" xfId="3" applyFont="1" applyFill="1" applyAlignment="1">
      <alignment vertical="center"/>
    </xf>
    <xf numFmtId="0" fontId="49" fillId="32" borderId="0" xfId="3" applyFont="1" applyFill="1" applyAlignment="1">
      <alignment horizontal="right" vertical="center"/>
    </xf>
    <xf numFmtId="0" fontId="49" fillId="32" borderId="0" xfId="3" applyFont="1" applyFill="1" applyAlignment="1">
      <alignment horizontal="right" vertical="center" wrapText="1"/>
    </xf>
    <xf numFmtId="0" fontId="54" fillId="33" borderId="0" xfId="3" applyFont="1" applyFill="1" applyAlignment="1">
      <alignment horizontal="right" vertical="center"/>
    </xf>
    <xf numFmtId="0" fontId="49" fillId="33" borderId="0" xfId="3" applyFont="1" applyFill="1" applyAlignment="1">
      <alignment vertical="center"/>
    </xf>
    <xf numFmtId="0" fontId="58" fillId="0" borderId="0" xfId="0" applyFont="1"/>
    <xf numFmtId="0" fontId="59" fillId="34" borderId="0" xfId="0" applyFont="1" applyFill="1" applyAlignment="1">
      <alignment horizontal="center" vertical="center"/>
    </xf>
    <xf numFmtId="0" fontId="0" fillId="35" borderId="0" xfId="0" applyFill="1" applyAlignment="1">
      <alignment horizontal="center"/>
    </xf>
    <xf numFmtId="0" fontId="60" fillId="35" borderId="0" xfId="0" applyFont="1"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170" fontId="63" fillId="0" borderId="0" xfId="3" applyNumberFormat="1" applyFont="1" applyProtection="1">
      <protection hidden="1"/>
    </xf>
    <xf numFmtId="0" fontId="64" fillId="35" borderId="0" xfId="0" applyFont="1" applyFill="1" applyAlignment="1">
      <alignment horizontal="center"/>
    </xf>
    <xf numFmtId="0" fontId="65" fillId="36" borderId="0" xfId="0" applyFont="1" applyFill="1" applyAlignment="1">
      <alignment horizontal="center" vertical="center"/>
    </xf>
    <xf numFmtId="166" fontId="31" fillId="14" borderId="35" xfId="0" applyNumberFormat="1" applyFont="1" applyFill="1" applyBorder="1" applyAlignment="1" applyProtection="1">
      <alignment horizontal="center"/>
      <protection hidden="1"/>
    </xf>
    <xf numFmtId="166" fontId="31" fillId="14" borderId="36" xfId="0" applyNumberFormat="1" applyFont="1" applyFill="1" applyBorder="1" applyAlignment="1" applyProtection="1">
      <alignment horizontal="center"/>
      <protection hidden="1"/>
    </xf>
    <xf numFmtId="166" fontId="31" fillId="14" borderId="37"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xf>
    <xf numFmtId="0" fontId="20" fillId="4" borderId="27" xfId="0" applyFont="1" applyFill="1" applyBorder="1" applyAlignment="1">
      <alignment horizontal="center" vertical="center" textRotation="90"/>
    </xf>
    <xf numFmtId="0" fontId="22" fillId="10" borderId="11" xfId="0" applyFont="1" applyFill="1" applyBorder="1" applyAlignment="1" applyProtection="1">
      <alignment horizontal="left" vertical="center"/>
      <protection locked="0"/>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0" xfId="0" applyFont="1" applyFill="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6" fillId="10" borderId="17" xfId="0" applyFont="1" applyFill="1" applyBorder="1" applyAlignment="1" applyProtection="1">
      <alignment horizontal="left" vertical="center" wrapText="1" indent="1"/>
      <protection locked="0"/>
    </xf>
    <xf numFmtId="0" fontId="26" fillId="10" borderId="18" xfId="0" applyFont="1" applyFill="1" applyBorder="1" applyAlignment="1" applyProtection="1">
      <alignment horizontal="left" vertical="center" wrapText="1" indent="1"/>
      <protection locked="0"/>
    </xf>
    <xf numFmtId="0" fontId="26" fillId="10" borderId="0" xfId="0" applyFont="1" applyFill="1" applyAlignment="1" applyProtection="1">
      <alignment horizontal="left" vertical="center" wrapText="1" indent="1"/>
      <protection locked="0"/>
    </xf>
    <xf numFmtId="0" fontId="26" fillId="10" borderId="25" xfId="0" applyFont="1" applyFill="1" applyBorder="1" applyAlignment="1" applyProtection="1">
      <alignment horizontal="left" vertical="center" wrapText="1" indent="1"/>
      <protection locked="0"/>
    </xf>
    <xf numFmtId="0" fontId="26" fillId="10" borderId="32" xfId="0" applyFont="1" applyFill="1" applyBorder="1" applyAlignment="1" applyProtection="1">
      <alignment horizontal="left" vertical="center" wrapText="1" indent="1"/>
      <protection locked="0"/>
    </xf>
    <xf numFmtId="0" fontId="26" fillId="10" borderId="33" xfId="0" applyFont="1" applyFill="1" applyBorder="1" applyAlignment="1" applyProtection="1">
      <alignment horizontal="left" vertical="center" wrapText="1" indent="1"/>
      <protection locked="0"/>
    </xf>
    <xf numFmtId="0" fontId="22" fillId="10" borderId="21" xfId="0" applyFont="1" applyFill="1" applyBorder="1" applyAlignment="1" applyProtection="1">
      <alignment horizontal="left" vertical="center"/>
      <protection locked="0"/>
    </xf>
    <xf numFmtId="0" fontId="30" fillId="14" borderId="34" xfId="0" applyFont="1" applyFill="1" applyBorder="1" applyAlignment="1">
      <alignment horizontal="left" vertical="center" indent="2"/>
    </xf>
    <xf numFmtId="0" fontId="30" fillId="14" borderId="0" xfId="0" applyFont="1" applyFill="1" applyAlignment="1">
      <alignment horizontal="left" vertical="center" indent="2"/>
    </xf>
    <xf numFmtId="166" fontId="2" fillId="14" borderId="35" xfId="0" applyNumberFormat="1" applyFont="1" applyFill="1" applyBorder="1" applyAlignment="1" applyProtection="1">
      <alignment horizontal="center"/>
      <protection hidden="1"/>
    </xf>
    <xf numFmtId="166" fontId="2" fillId="14" borderId="36" xfId="0" applyNumberFormat="1" applyFont="1" applyFill="1" applyBorder="1" applyAlignment="1" applyProtection="1">
      <alignment horizontal="center"/>
      <protection hidden="1"/>
    </xf>
    <xf numFmtId="166" fontId="2" fillId="14" borderId="37" xfId="0" applyNumberFormat="1" applyFont="1" applyFill="1" applyBorder="1" applyAlignment="1" applyProtection="1">
      <alignment horizont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1" fillId="2" borderId="0" xfId="2" applyFont="1" applyFill="1" applyAlignment="1">
      <alignment horizontal="center" vertical="center"/>
    </xf>
    <xf numFmtId="0" fontId="42" fillId="24" borderId="45" xfId="0" applyFont="1" applyFill="1" applyBorder="1" applyAlignment="1">
      <alignment horizontal="center" vertical="center"/>
    </xf>
    <xf numFmtId="0" fontId="42" fillId="24" borderId="46" xfId="0" applyFont="1" applyFill="1" applyBorder="1" applyAlignment="1">
      <alignment horizontal="center" vertical="center"/>
    </xf>
    <xf numFmtId="0" fontId="42" fillId="24" borderId="47" xfId="0" applyFont="1" applyFill="1" applyBorder="1" applyAlignment="1">
      <alignment horizontal="center" vertical="center"/>
    </xf>
    <xf numFmtId="0" fontId="42" fillId="24" borderId="48" xfId="0" applyFont="1" applyFill="1" applyBorder="1" applyAlignment="1">
      <alignment horizontal="center" vertical="center"/>
    </xf>
    <xf numFmtId="0" fontId="42" fillId="24" borderId="0" xfId="0" applyFont="1" applyFill="1" applyAlignment="1">
      <alignment horizontal="center" vertical="center"/>
    </xf>
    <xf numFmtId="0" fontId="42" fillId="24" borderId="49" xfId="0" applyFont="1" applyFill="1" applyBorder="1" applyAlignment="1">
      <alignment horizontal="center" vertical="center"/>
    </xf>
    <xf numFmtId="0" fontId="55" fillId="32" borderId="0" xfId="3" applyFont="1" applyFill="1" applyAlignment="1">
      <alignment horizontal="left" vertical="center" wrapText="1"/>
    </xf>
    <xf numFmtId="0" fontId="49" fillId="32" borderId="0" xfId="3" applyFont="1" applyFill="1" applyAlignment="1">
      <alignment horizontal="left" vertical="center" wrapText="1"/>
    </xf>
    <xf numFmtId="0" fontId="50" fillId="2" borderId="0" xfId="3" applyFont="1" applyFill="1" applyAlignment="1">
      <alignment horizontal="center" vertical="center"/>
    </xf>
    <xf numFmtId="0" fontId="50" fillId="30" borderId="0" xfId="3" applyFont="1" applyFill="1" applyAlignment="1">
      <alignment horizontal="left" vertical="center" indent="1"/>
    </xf>
    <xf numFmtId="0" fontId="50" fillId="31" borderId="0" xfId="3" applyFont="1" applyFill="1" applyAlignment="1">
      <alignment horizontal="center"/>
    </xf>
    <xf numFmtId="0" fontId="49" fillId="32" borderId="0" xfId="3" applyFont="1" applyFill="1" applyAlignment="1">
      <alignment horizontal="left" vertical="top" wrapText="1"/>
    </xf>
  </cellXfs>
  <cellStyles count="4">
    <cellStyle name="Hyperlink" xfId="2" builtinId="8"/>
    <cellStyle name="Normal" xfId="0" builtinId="0"/>
    <cellStyle name="Normal 2 2" xfId="3" xr:uid="{3300CF59-17E8-4533-AB89-FC9B55D6AB50}"/>
    <cellStyle name="Percent" xfId="1" builtinId="5"/>
  </cellStyles>
  <dxfs count="10">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8DE6-43FA-9B8A-BDA532CAB945}"/>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8DE6-43FA-9B8A-BDA532CAB945}"/>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8DE6-43FA-9B8A-BDA532CAB945}"/>
              </c:ext>
            </c:extLst>
          </c:dPt>
          <c:val>
            <c:numRef>
              <c:f>'6 IT'!$AT$2:$AT$4</c:f>
              <c:numCache>
                <c:formatCode>;;</c:formatCode>
                <c:ptCount val="3"/>
                <c:pt idx="0">
                  <c:v>0.39</c:v>
                </c:pt>
                <c:pt idx="2">
                  <c:v>0.61</c:v>
                </c:pt>
              </c:numCache>
            </c:numRef>
          </c:val>
          <c:extLst>
            <c:ext xmlns:c16="http://schemas.microsoft.com/office/drawing/2014/chart" uri="{C3380CC4-5D6E-409C-BE32-E72D297353CC}">
              <c16:uniqueId val="{00000006-8DE6-43FA-9B8A-BDA532CAB945}"/>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2FE6-4CE2-A926-A5FC950CA84F}"/>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2FE6-4CE2-A926-A5FC950CA84F}"/>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2FE6-4CE2-A926-A5FC950CA84F}"/>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 IT'!$AO$7:$AO$9</c:f>
              <c:strCache>
                <c:ptCount val="3"/>
                <c:pt idx="0">
                  <c:v>Completed</c:v>
                </c:pt>
                <c:pt idx="1">
                  <c:v>In progress</c:v>
                </c:pt>
                <c:pt idx="2">
                  <c:v>Not started</c:v>
                </c:pt>
              </c:strCache>
            </c:strRef>
          </c:cat>
          <c:val>
            <c:numRef>
              <c:f>'6 IT'!$AP$7:$AP$9</c:f>
              <c:numCache>
                <c:formatCode>General</c:formatCode>
                <c:ptCount val="3"/>
                <c:pt idx="0">
                  <c:v>6</c:v>
                </c:pt>
                <c:pt idx="1">
                  <c:v>9</c:v>
                </c:pt>
                <c:pt idx="2">
                  <c:v>10</c:v>
                </c:pt>
              </c:numCache>
            </c:numRef>
          </c:val>
          <c:extLst>
            <c:ext xmlns:c16="http://schemas.microsoft.com/office/drawing/2014/chart" uri="{C3380CC4-5D6E-409C-BE32-E72D297353CC}">
              <c16:uniqueId val="{00000006-2FE6-4CE2-A926-A5FC950CA84F}"/>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41B5-42A1-9EAB-3556E6547AC8}"/>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41B5-42A1-9EAB-3556E6547AC8}"/>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41B5-42A1-9EAB-3556E6547AC8}"/>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41B5-42A1-9EAB-3556E6547AC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A5F2-4A3F-8E99-0E68E5B8380A}"/>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A5F2-4A3F-8E99-0E68E5B8380A}"/>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A5F2-4A3F-8E99-0E68E5B8380A}"/>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A5F2-4A3F-8E99-0E68E5B8380A}"/>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EA0260D6-CFA0-4415-AF3C-C2476C66F3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2FA8EF0A-F61E-4F7D-8F60-819DF921A9A1}"/>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A3A030A0-55C0-4DC1-80AB-45EFD2067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A45D0F53-8D57-47F6-80FB-990425987D85}"/>
            </a:ext>
          </a:extLst>
        </xdr:cNvPr>
        <xdr:cNvGrpSpPr/>
      </xdr:nvGrpSpPr>
      <xdr:grpSpPr>
        <a:xfrm>
          <a:off x="215900" y="12602882"/>
          <a:ext cx="24975671"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7EED6DF2-756D-7CD4-28A8-C9503E912F51}"/>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EC89E80C-CA44-4102-65A0-DFB9DAB9721F}"/>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3BA9EFF7-E922-4547-9024-1F57D4609C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00C9FC1C-5279-4792-BF56-424E6A7C4B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5F34068A-29EE-4913-9290-782DD3858B79}"/>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BEAEEE61-1B88-4184-B891-A8FF86270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C78AE5BD-E951-4D68-B606-7E4A4D35EAC6}"/>
            </a:ext>
          </a:extLst>
        </xdr:cNvPr>
        <xdr:cNvGrpSpPr/>
      </xdr:nvGrpSpPr>
      <xdr:grpSpPr>
        <a:xfrm>
          <a:off x="215900" y="12602882"/>
          <a:ext cx="24975671"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301CEEE1-F30A-7488-BB75-5C749D98DEC1}"/>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82B71D98-215D-024E-5F51-75B50AD93298}"/>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81D292FE-1D73-47A9-B088-C81DA07A0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938BA470-DF3E-4803-A613-51B540738141}"/>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6F4E4426-8F93-49D3-A97C-12C0C2C65406}"/>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29EE9A92-91B1-4DA5-9B41-81D01CE9CD95}"/>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84D02AD2-A8C0-421C-B807-1C8A10ECC6D1}"/>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4582350A-A675-45DB-B8A5-4603FAD08DC8}"/>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FC367C46-8D99-43E0-A03F-C5AD9294F695}"/>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4CFFF677-D110-4521-85E1-BA54F2E516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B4E60A14-9E76-4740-A42C-FB9184BE4B59}"/>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470FFAF7-88E1-4A47-B8D5-5819762ED620}"/>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F7E88-8DFD-4244-923F-B10CA9F877C8}">
  <sheetPr codeName="Sheet16">
    <tabColor theme="7" tint="-0.499984740745262"/>
    <pageSetUpPr fitToPage="1"/>
  </sheetPr>
  <dimension ref="A1:AX103"/>
  <sheetViews>
    <sheetView showGridLines="0" tabSelected="1" zoomScale="85" zoomScaleNormal="85"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19.81640625" customWidth="1"/>
    <col min="5" max="5" width="14.26953125" bestFit="1" customWidth="1"/>
    <col min="6" max="6" width="15.26953125" bestFit="1" customWidth="1"/>
    <col min="7" max="7" width="21.26953125" customWidth="1"/>
    <col min="8" max="8" width="26.81640625" bestFit="1" customWidth="1"/>
    <col min="9" max="9" width="19.36328125" bestFit="1" customWidth="1"/>
    <col min="10" max="10" width="26.816406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88"/>
      <c r="C2" s="189" t="s">
        <v>0</v>
      </c>
      <c r="D2" s="189"/>
      <c r="E2" s="189"/>
      <c r="F2" s="189"/>
      <c r="G2" s="189"/>
      <c r="H2" s="189"/>
      <c r="I2" s="189"/>
      <c r="J2" s="189"/>
      <c r="K2"/>
      <c r="L2" s="190" t="s">
        <v>1</v>
      </c>
      <c r="M2" s="190"/>
      <c r="N2" s="190"/>
      <c r="O2" s="190"/>
      <c r="P2" s="190"/>
      <c r="Q2" s="190"/>
      <c r="R2" s="190"/>
      <c r="S2" s="191" t="s">
        <v>2</v>
      </c>
      <c r="T2" s="191"/>
      <c r="U2" s="191"/>
      <c r="V2" s="191"/>
      <c r="W2" s="191"/>
      <c r="X2" s="191"/>
      <c r="Y2" s="191"/>
      <c r="Z2" s="192" t="s">
        <v>3</v>
      </c>
      <c r="AA2" s="192"/>
      <c r="AB2" s="192"/>
      <c r="AC2" s="192"/>
      <c r="AD2" s="192"/>
      <c r="AE2" s="192"/>
      <c r="AF2" s="192"/>
      <c r="AG2" s="193" t="s">
        <v>4</v>
      </c>
      <c r="AH2" s="193"/>
      <c r="AI2" s="193"/>
      <c r="AJ2" s="193"/>
      <c r="AK2" s="193"/>
      <c r="AL2" s="193"/>
      <c r="AM2" s="193"/>
      <c r="AN2" s="173" t="s">
        <v>5</v>
      </c>
      <c r="AO2" s="174"/>
      <c r="AP2" s="174"/>
      <c r="AQ2" s="179">
        <f>AT2</f>
        <v>0.39</v>
      </c>
      <c r="AR2" s="179"/>
      <c r="AS2" s="179"/>
      <c r="AT2" s="1">
        <f>IFERROR(IF(ANALYSISTABS,IFERROR(AVERAGEIF(C14:C43,"*",I14:I43),0),""),"")</f>
        <v>0.39</v>
      </c>
      <c r="AU2"/>
      <c r="AV2"/>
    </row>
    <row r="3" spans="1:50" s="2" customFormat="1" ht="20" customHeight="1" x14ac:dyDescent="0.35">
      <c r="A3"/>
      <c r="B3" s="188"/>
      <c r="C3" s="182" t="s">
        <v>6</v>
      </c>
      <c r="D3" s="182"/>
      <c r="E3" s="182"/>
      <c r="F3" s="182"/>
      <c r="G3" s="182"/>
      <c r="H3" s="182"/>
      <c r="I3" s="182"/>
      <c r="J3" s="182"/>
      <c r="K3"/>
      <c r="L3" s="183">
        <f>IFERROR(IF(ANALYSISTABS,COUNTA(B14:B43),""),"")</f>
        <v>25</v>
      </c>
      <c r="M3" s="183"/>
      <c r="N3" s="183"/>
      <c r="O3" s="183"/>
      <c r="P3" s="183"/>
      <c r="Q3" s="183"/>
      <c r="R3" s="183"/>
      <c r="S3" s="184">
        <f>IFERROR(IF(ANALYSISTABS,COUNTIFS($B$14:$B$43,"*",$J$14:$J$43,S2),""),"")</f>
        <v>6</v>
      </c>
      <c r="T3" s="184"/>
      <c r="U3" s="184"/>
      <c r="V3" s="184"/>
      <c r="W3" s="184"/>
      <c r="X3" s="184"/>
      <c r="Y3" s="184"/>
      <c r="Z3" s="185">
        <f>IFERROR(IF(ANALYSISTABS,COUNTIFS($B$14:$B$43,"*",$J$14:$J$43,Z2),""),"")</f>
        <v>9</v>
      </c>
      <c r="AA3" s="185"/>
      <c r="AB3" s="185"/>
      <c r="AC3" s="185"/>
      <c r="AD3" s="185"/>
      <c r="AE3" s="185"/>
      <c r="AF3" s="185"/>
      <c r="AG3" s="186">
        <f>IFERROR(IF(ANALYSISTABS,COUNTIFS($B$14:$B$43,"*",$J$14:$J$43,AG2),""),"")</f>
        <v>10</v>
      </c>
      <c r="AH3" s="186"/>
      <c r="AI3" s="186"/>
      <c r="AJ3" s="186"/>
      <c r="AK3" s="186"/>
      <c r="AL3" s="186"/>
      <c r="AM3" s="186"/>
      <c r="AN3" s="175"/>
      <c r="AO3" s="176"/>
      <c r="AP3" s="176"/>
      <c r="AQ3" s="180"/>
      <c r="AR3" s="180"/>
      <c r="AS3" s="180"/>
      <c r="AT3" s="3"/>
      <c r="AU3"/>
      <c r="AV3"/>
    </row>
    <row r="4" spans="1:50" s="5" customFormat="1" ht="25" customHeight="1" x14ac:dyDescent="0.35">
      <c r="A4"/>
      <c r="B4" s="188"/>
      <c r="C4" s="187" t="str">
        <f>IF(D6="","",D6)</f>
        <v>Project Titan: Data Center to Cloud Migration</v>
      </c>
      <c r="D4" s="187"/>
      <c r="E4" s="187"/>
      <c r="F4" s="187"/>
      <c r="G4" s="187"/>
      <c r="H4" s="187"/>
      <c r="I4" s="187"/>
      <c r="J4" s="187"/>
      <c r="K4"/>
      <c r="L4" s="183"/>
      <c r="M4" s="183"/>
      <c r="N4" s="183"/>
      <c r="O4" s="183"/>
      <c r="P4" s="183"/>
      <c r="Q4" s="183"/>
      <c r="R4" s="183"/>
      <c r="S4" s="184"/>
      <c r="T4" s="184"/>
      <c r="U4" s="184"/>
      <c r="V4" s="184"/>
      <c r="W4" s="184"/>
      <c r="X4" s="184"/>
      <c r="Y4" s="184"/>
      <c r="Z4" s="185"/>
      <c r="AA4" s="185"/>
      <c r="AB4" s="185"/>
      <c r="AC4" s="185"/>
      <c r="AD4" s="185"/>
      <c r="AE4" s="185"/>
      <c r="AF4" s="185"/>
      <c r="AG4" s="186"/>
      <c r="AH4" s="186"/>
      <c r="AI4" s="186"/>
      <c r="AJ4" s="186"/>
      <c r="AK4" s="186"/>
      <c r="AL4" s="186"/>
      <c r="AM4" s="186"/>
      <c r="AN4" s="177"/>
      <c r="AO4" s="178"/>
      <c r="AP4" s="178"/>
      <c r="AQ4" s="181"/>
      <c r="AR4" s="181"/>
      <c r="AS4" s="181"/>
      <c r="AT4" s="4">
        <f>IFERROR(IF(ANALYSISTABS,1-AT2,""),"")</f>
        <v>0.61</v>
      </c>
      <c r="AU4"/>
      <c r="AV4"/>
    </row>
    <row r="5" spans="1:50" ht="20" customHeight="1" x14ac:dyDescent="0.35">
      <c r="L5" s="6"/>
      <c r="M5" s="6"/>
      <c r="N5" s="6"/>
      <c r="O5" s="6"/>
      <c r="P5" s="6"/>
      <c r="Q5" s="6"/>
      <c r="R5" s="6"/>
    </row>
    <row r="6" spans="1:50" s="5" customFormat="1" ht="25" customHeight="1" x14ac:dyDescent="0.35">
      <c r="A6"/>
      <c r="B6" s="151" t="s">
        <v>7</v>
      </c>
      <c r="C6" s="7" t="s">
        <v>8</v>
      </c>
      <c r="D6" s="154" t="s">
        <v>9</v>
      </c>
      <c r="E6" s="154"/>
      <c r="F6" s="154"/>
      <c r="G6" s="8" t="s">
        <v>10</v>
      </c>
      <c r="H6" s="9">
        <f>IFERROR(IF(ANALYSISTABS,IF(MIN(G14:G43)&lt;=0,"",MIN(G14:G43)),""),"")</f>
        <v>46146</v>
      </c>
      <c r="I6" s="8" t="s">
        <v>11</v>
      </c>
      <c r="J6" s="10" t="s">
        <v>12</v>
      </c>
      <c r="K6"/>
      <c r="L6" s="155" t="s">
        <v>13</v>
      </c>
      <c r="M6" s="156"/>
      <c r="N6" s="156"/>
      <c r="O6" s="156"/>
      <c r="P6" s="156"/>
      <c r="Q6" s="156"/>
      <c r="R6" s="156"/>
      <c r="S6" s="161" t="s">
        <v>14</v>
      </c>
      <c r="T6" s="161"/>
      <c r="U6" s="161"/>
      <c r="V6" s="161"/>
      <c r="W6" s="161"/>
      <c r="X6" s="161"/>
      <c r="Y6" s="161"/>
      <c r="Z6" s="161"/>
      <c r="AA6" s="161"/>
      <c r="AB6" s="161"/>
      <c r="AC6" s="161"/>
      <c r="AD6" s="161"/>
      <c r="AE6" s="161"/>
      <c r="AF6" s="161"/>
      <c r="AG6" s="161"/>
      <c r="AH6" s="161"/>
      <c r="AI6" s="161"/>
      <c r="AJ6" s="161"/>
      <c r="AK6" s="161"/>
      <c r="AL6" s="161"/>
      <c r="AM6" s="162"/>
      <c r="AN6" s="11"/>
      <c r="AO6" s="11"/>
      <c r="AP6" s="11"/>
      <c r="AQ6" s="11"/>
      <c r="AR6" s="11"/>
      <c r="AS6" s="11"/>
      <c r="AT6" s="11"/>
      <c r="AU6"/>
      <c r="AV6"/>
      <c r="AW6"/>
      <c r="AX6"/>
    </row>
    <row r="7" spans="1:50" s="5" customFormat="1" ht="25" customHeight="1" x14ac:dyDescent="0.35">
      <c r="A7"/>
      <c r="B7" s="152"/>
      <c r="C7" s="12" t="s">
        <v>15</v>
      </c>
      <c r="D7" s="167" t="s">
        <v>16</v>
      </c>
      <c r="E7" s="167"/>
      <c r="F7" s="167"/>
      <c r="G7" s="13" t="s">
        <v>17</v>
      </c>
      <c r="H7" s="9">
        <f>IFERROR(IF(ANALYSISTABS,IF(MAX(H14:H43)&lt;=0,"",MAX(H14:H43)),""),"")</f>
        <v>46178</v>
      </c>
      <c r="I7" s="13" t="s">
        <v>18</v>
      </c>
      <c r="J7" s="14" t="s">
        <v>19</v>
      </c>
      <c r="K7"/>
      <c r="L7" s="157"/>
      <c r="M7" s="158"/>
      <c r="N7" s="158"/>
      <c r="O7" s="158"/>
      <c r="P7" s="158"/>
      <c r="Q7" s="158"/>
      <c r="R7" s="158"/>
      <c r="S7" s="163"/>
      <c r="T7" s="163"/>
      <c r="U7" s="163"/>
      <c r="V7" s="163"/>
      <c r="W7" s="163"/>
      <c r="X7" s="163"/>
      <c r="Y7" s="163"/>
      <c r="Z7" s="163"/>
      <c r="AA7" s="163"/>
      <c r="AB7" s="163"/>
      <c r="AC7" s="163"/>
      <c r="AD7" s="163"/>
      <c r="AE7" s="163"/>
      <c r="AF7" s="163"/>
      <c r="AG7" s="163"/>
      <c r="AH7" s="163"/>
      <c r="AI7" s="163"/>
      <c r="AJ7" s="163"/>
      <c r="AK7" s="163"/>
      <c r="AL7" s="163"/>
      <c r="AM7" s="164"/>
      <c r="AN7" s="11"/>
      <c r="AO7" s="15" t="s">
        <v>20</v>
      </c>
      <c r="AP7" s="16">
        <f>IFERROR(IF(ANALYSISTABS,COUNTIFS($B$14:$B$43,"*",$J$14:$J$43,AO7),""),"")</f>
        <v>6</v>
      </c>
      <c r="AQ7" s="11"/>
      <c r="AR7" s="11"/>
      <c r="AS7" s="11"/>
      <c r="AT7" s="11"/>
      <c r="AU7"/>
      <c r="AV7"/>
      <c r="AW7"/>
      <c r="AX7"/>
    </row>
    <row r="8" spans="1:50" s="5" customFormat="1" ht="25" customHeight="1" x14ac:dyDescent="0.35">
      <c r="A8"/>
      <c r="B8" s="152"/>
      <c r="C8" s="12" t="s">
        <v>21</v>
      </c>
      <c r="D8" s="17" t="s">
        <v>22</v>
      </c>
      <c r="E8" s="18" t="s">
        <v>23</v>
      </c>
      <c r="F8" s="19">
        <v>46132</v>
      </c>
      <c r="G8" s="13" t="s">
        <v>24</v>
      </c>
      <c r="H8" s="14" t="s">
        <v>25</v>
      </c>
      <c r="I8" s="13" t="s">
        <v>26</v>
      </c>
      <c r="J8" s="14" t="s">
        <v>27</v>
      </c>
      <c r="K8"/>
      <c r="L8" s="157"/>
      <c r="M8" s="158"/>
      <c r="N8" s="158"/>
      <c r="O8" s="158"/>
      <c r="P8" s="158"/>
      <c r="Q8" s="158"/>
      <c r="R8" s="158"/>
      <c r="S8" s="163"/>
      <c r="T8" s="163"/>
      <c r="U8" s="163"/>
      <c r="V8" s="163"/>
      <c r="W8" s="163"/>
      <c r="X8" s="163"/>
      <c r="Y8" s="163"/>
      <c r="Z8" s="163"/>
      <c r="AA8" s="163"/>
      <c r="AB8" s="163"/>
      <c r="AC8" s="163"/>
      <c r="AD8" s="163"/>
      <c r="AE8" s="163"/>
      <c r="AF8" s="163"/>
      <c r="AG8" s="163"/>
      <c r="AH8" s="163"/>
      <c r="AI8" s="163"/>
      <c r="AJ8" s="163"/>
      <c r="AK8" s="163"/>
      <c r="AL8" s="163"/>
      <c r="AM8" s="164"/>
      <c r="AN8" s="20"/>
      <c r="AO8" s="21" t="s">
        <v>28</v>
      </c>
      <c r="AP8" s="22">
        <f>IFERROR(IF(ANALYSISTABS,COUNTIFS($B$14:$B$43,"*",$J$14:$J$43,AO8),""),"")</f>
        <v>9</v>
      </c>
      <c r="AQ8" s="20"/>
      <c r="AR8" s="20"/>
      <c r="AS8" s="20"/>
      <c r="AT8" s="11"/>
      <c r="AU8"/>
      <c r="AV8"/>
      <c r="AW8"/>
      <c r="AX8"/>
    </row>
    <row r="9" spans="1:50" s="5" customFormat="1" ht="25" customHeight="1" x14ac:dyDescent="0.35">
      <c r="A9"/>
      <c r="B9" s="153"/>
      <c r="C9" s="23" t="s">
        <v>29</v>
      </c>
      <c r="D9" s="24" t="s">
        <v>16</v>
      </c>
      <c r="E9" s="18" t="s">
        <v>30</v>
      </c>
      <c r="F9" s="19">
        <v>46132</v>
      </c>
      <c r="G9" s="25" t="s">
        <v>31</v>
      </c>
      <c r="H9" s="26" t="s">
        <v>32</v>
      </c>
      <c r="I9" s="25" t="s">
        <v>33</v>
      </c>
      <c r="J9" s="27">
        <v>275000</v>
      </c>
      <c r="K9"/>
      <c r="L9" s="159"/>
      <c r="M9" s="160"/>
      <c r="N9" s="160"/>
      <c r="O9" s="160"/>
      <c r="P9" s="160"/>
      <c r="Q9" s="160"/>
      <c r="R9" s="160"/>
      <c r="S9" s="165"/>
      <c r="T9" s="165"/>
      <c r="U9" s="165"/>
      <c r="V9" s="165"/>
      <c r="W9" s="165"/>
      <c r="X9" s="165"/>
      <c r="Y9" s="165"/>
      <c r="Z9" s="165"/>
      <c r="AA9" s="165"/>
      <c r="AB9" s="165"/>
      <c r="AC9" s="165"/>
      <c r="AD9" s="165"/>
      <c r="AE9" s="165"/>
      <c r="AF9" s="165"/>
      <c r="AG9" s="165"/>
      <c r="AH9" s="165"/>
      <c r="AI9" s="165"/>
      <c r="AJ9" s="165"/>
      <c r="AK9" s="165"/>
      <c r="AL9" s="165"/>
      <c r="AM9" s="166"/>
      <c r="AN9" s="20"/>
      <c r="AO9" s="28" t="s">
        <v>34</v>
      </c>
      <c r="AP9" s="29">
        <f>IFERROR(IF(ANALYSISTABS,COUNTIFS($B$14:$B$43,"*",$J$14:$J$43,AO9),""),"")</f>
        <v>10</v>
      </c>
      <c r="AQ9" s="20"/>
      <c r="AR9" s="20"/>
      <c r="AS9" s="20"/>
      <c r="AT9" s="11"/>
      <c r="AU9"/>
      <c r="AV9"/>
      <c r="AW9"/>
      <c r="AX9"/>
    </row>
    <row r="10" spans="1:50" ht="20" customHeight="1" x14ac:dyDescent="0.35">
      <c r="F10" s="30"/>
      <c r="AN10" s="31"/>
      <c r="AO10" s="31"/>
      <c r="AP10" s="31"/>
      <c r="AQ10" s="31"/>
      <c r="AR10" s="31"/>
      <c r="AS10" s="31"/>
      <c r="AT10" s="31"/>
    </row>
    <row r="11" spans="1:50" s="5" customFormat="1" ht="20" customHeight="1" x14ac:dyDescent="0.35">
      <c r="A11"/>
      <c r="B11" s="168" t="s">
        <v>35</v>
      </c>
      <c r="C11" s="169"/>
      <c r="D11" s="169"/>
      <c r="E11" s="169"/>
      <c r="F11" s="169"/>
      <c r="G11" s="169"/>
      <c r="H11" s="169"/>
      <c r="I11" s="169"/>
      <c r="J11" s="169"/>
      <c r="K11" s="32"/>
      <c r="L11" s="170" t="str">
        <f ca="1">IFERROR(IF(ANALYSISTABS,"WEEK "&amp;_xlfn.ISOWEEKNUM(L13),""),"")</f>
        <v>WEEK 19</v>
      </c>
      <c r="M11" s="171"/>
      <c r="N11" s="171"/>
      <c r="O11" s="171"/>
      <c r="P11" s="171"/>
      <c r="Q11" s="171"/>
      <c r="R11" s="172"/>
      <c r="S11" s="170" t="str">
        <f ca="1">IFERROR(IF(ANALYSISTABS,"WEEK "&amp;_xlfn.ISOWEEKNUM(S13),""),"")</f>
        <v>WEEK 20</v>
      </c>
      <c r="T11" s="171"/>
      <c r="U11" s="171"/>
      <c r="V11" s="171"/>
      <c r="W11" s="171"/>
      <c r="X11" s="171"/>
      <c r="Y11" s="172"/>
      <c r="Z11" s="170" t="str">
        <f ca="1">IFERROR(IF(ANALYSISTABS,"WEEK "&amp;_xlfn.ISOWEEKNUM(Z13),""),"")</f>
        <v>WEEK 21</v>
      </c>
      <c r="AA11" s="171"/>
      <c r="AB11" s="171"/>
      <c r="AC11" s="171"/>
      <c r="AD11" s="171"/>
      <c r="AE11" s="171"/>
      <c r="AF11" s="172"/>
      <c r="AG11" s="170" t="str">
        <f ca="1">IFERROR(IF(ANALYSISTABS,"WEEK "&amp;_xlfn.ISOWEEKNUM(AG13),""),"")</f>
        <v>WEEK 22</v>
      </c>
      <c r="AH11" s="171"/>
      <c r="AI11" s="171"/>
      <c r="AJ11" s="171"/>
      <c r="AK11" s="171"/>
      <c r="AL11" s="171"/>
      <c r="AM11" s="172"/>
      <c r="AN11" s="148" t="str">
        <f ca="1">IFERROR(IF(ANALYSISTABS,"WEEK "&amp;_xlfn.ISOWEEKNUM(AN13),""),"")</f>
        <v>WEEK 23</v>
      </c>
      <c r="AO11" s="149"/>
      <c r="AP11" s="149"/>
      <c r="AQ11" s="149"/>
      <c r="AR11" s="149"/>
      <c r="AS11" s="149"/>
      <c r="AT11" s="150"/>
      <c r="AU11"/>
      <c r="AV11"/>
      <c r="AW11"/>
      <c r="AX11"/>
    </row>
    <row r="12" spans="1:50" s="5" customFormat="1" ht="25" customHeight="1" x14ac:dyDescent="0.35">
      <c r="A12"/>
      <c r="B12" s="168"/>
      <c r="C12" s="169"/>
      <c r="D12" s="169"/>
      <c r="E12" s="169"/>
      <c r="F12" s="169"/>
      <c r="G12" s="169"/>
      <c r="H12" s="169"/>
      <c r="I12" s="169"/>
      <c r="J12" s="169"/>
      <c r="K12" s="32"/>
      <c r="L12" s="33" t="str">
        <f t="shared" ref="L12:AT12" ca="1" si="0">IFERROR(IF(ANALYSISTABS,LEFT(TEXT(L13,"DDD"),1),""),"")</f>
        <v>M</v>
      </c>
      <c r="M12" s="34" t="str">
        <f t="shared" ca="1" si="0"/>
        <v>T</v>
      </c>
      <c r="N12" s="34" t="str">
        <f t="shared" ca="1" si="0"/>
        <v>W</v>
      </c>
      <c r="O12" s="34" t="str">
        <f t="shared" ca="1" si="0"/>
        <v>T</v>
      </c>
      <c r="P12" s="34" t="str">
        <f t="shared" ca="1" si="0"/>
        <v>F</v>
      </c>
      <c r="Q12" s="34" t="str">
        <f t="shared" ca="1" si="0"/>
        <v>S</v>
      </c>
      <c r="R12" s="35" t="str">
        <f t="shared" ca="1" si="0"/>
        <v>S</v>
      </c>
      <c r="S12" s="33" t="str">
        <f t="shared" ca="1" si="0"/>
        <v>M</v>
      </c>
      <c r="T12" s="34" t="str">
        <f t="shared" ca="1" si="0"/>
        <v>T</v>
      </c>
      <c r="U12" s="34" t="str">
        <f t="shared" ca="1" si="0"/>
        <v>W</v>
      </c>
      <c r="V12" s="34" t="str">
        <f t="shared" ca="1" si="0"/>
        <v>T</v>
      </c>
      <c r="W12" s="34" t="str">
        <f t="shared" ca="1" si="0"/>
        <v>F</v>
      </c>
      <c r="X12" s="34" t="str">
        <f t="shared" ca="1" si="0"/>
        <v>S</v>
      </c>
      <c r="Y12" s="35" t="str">
        <f t="shared" ca="1" si="0"/>
        <v>S</v>
      </c>
      <c r="Z12" s="33" t="str">
        <f t="shared" ca="1" si="0"/>
        <v>M</v>
      </c>
      <c r="AA12" s="34" t="str">
        <f t="shared" ca="1" si="0"/>
        <v>T</v>
      </c>
      <c r="AB12" s="34" t="str">
        <f t="shared" ca="1" si="0"/>
        <v>W</v>
      </c>
      <c r="AC12" s="34" t="str">
        <f t="shared" ca="1" si="0"/>
        <v>T</v>
      </c>
      <c r="AD12" s="34" t="str">
        <f t="shared" ca="1" si="0"/>
        <v>F</v>
      </c>
      <c r="AE12" s="34" t="str">
        <f t="shared" ca="1" si="0"/>
        <v>S</v>
      </c>
      <c r="AF12" s="35" t="str">
        <f t="shared" ca="1" si="0"/>
        <v>S</v>
      </c>
      <c r="AG12" s="33" t="str">
        <f t="shared" ca="1" si="0"/>
        <v>M</v>
      </c>
      <c r="AH12" s="34" t="str">
        <f t="shared" ca="1" si="0"/>
        <v>T</v>
      </c>
      <c r="AI12" s="34" t="str">
        <f t="shared" ca="1" si="0"/>
        <v>W</v>
      </c>
      <c r="AJ12" s="34" t="str">
        <f t="shared" ca="1" si="0"/>
        <v>T</v>
      </c>
      <c r="AK12" s="34" t="str">
        <f t="shared" ca="1" si="0"/>
        <v>F</v>
      </c>
      <c r="AL12" s="34" t="str">
        <f t="shared" ca="1" si="0"/>
        <v>S</v>
      </c>
      <c r="AM12" s="35" t="str">
        <f t="shared" ca="1" si="0"/>
        <v>S</v>
      </c>
      <c r="AN12" s="36" t="str">
        <f t="shared" ca="1" si="0"/>
        <v>M</v>
      </c>
      <c r="AO12" s="37" t="str">
        <f t="shared" ca="1" si="0"/>
        <v>T</v>
      </c>
      <c r="AP12" s="37" t="str">
        <f t="shared" ca="1" si="0"/>
        <v>W</v>
      </c>
      <c r="AQ12" s="37" t="str">
        <f t="shared" ca="1" si="0"/>
        <v>T</v>
      </c>
      <c r="AR12" s="37" t="str">
        <f t="shared" ca="1" si="0"/>
        <v>F</v>
      </c>
      <c r="AS12" s="37" t="str">
        <f t="shared" ca="1" si="0"/>
        <v>S</v>
      </c>
      <c r="AT12" s="38" t="str">
        <f t="shared" ca="1" si="0"/>
        <v>S</v>
      </c>
      <c r="AU12"/>
      <c r="AV12"/>
      <c r="AW12"/>
      <c r="AX12"/>
    </row>
    <row r="13" spans="1:50" s="5" customFormat="1" ht="20" customHeight="1" thickBot="1" x14ac:dyDescent="0.4">
      <c r="A13"/>
      <c r="B13" s="39" t="s">
        <v>36</v>
      </c>
      <c r="C13" s="40" t="s">
        <v>37</v>
      </c>
      <c r="D13" s="41" t="s">
        <v>38</v>
      </c>
      <c r="E13" s="41" t="s">
        <v>39</v>
      </c>
      <c r="F13" s="41" t="s">
        <v>40</v>
      </c>
      <c r="G13" s="42" t="s">
        <v>10</v>
      </c>
      <c r="H13" s="42" t="s">
        <v>17</v>
      </c>
      <c r="I13" s="43" t="s">
        <v>41</v>
      </c>
      <c r="J13" s="44" t="s">
        <v>42</v>
      </c>
      <c r="K13" s="32"/>
      <c r="L13" s="45">
        <f ca="1">IFERROR(IF(ANALYSISTABS,IF(MIN($G$14:$G$43)&lt;=0,TODAY()-WEEKDAY(TODAY(),2)+1,MIN($G$14:$G$43)-WEEKDAY(MIN($G$14:$G$43),2)+1),""),"")</f>
        <v>46146</v>
      </c>
      <c r="M13" s="46">
        <f t="shared" ref="M13:AT13" ca="1" si="1">IFERROR(IF(ANALYSISTABS,L$13+1,""),"")</f>
        <v>46147</v>
      </c>
      <c r="N13" s="46">
        <f t="shared" ca="1" si="1"/>
        <v>46148</v>
      </c>
      <c r="O13" s="46">
        <f t="shared" ca="1" si="1"/>
        <v>46149</v>
      </c>
      <c r="P13" s="46">
        <f t="shared" ca="1" si="1"/>
        <v>46150</v>
      </c>
      <c r="Q13" s="46">
        <f t="shared" ca="1" si="1"/>
        <v>46151</v>
      </c>
      <c r="R13" s="47">
        <f t="shared" ca="1" si="1"/>
        <v>46152</v>
      </c>
      <c r="S13" s="45">
        <f t="shared" ca="1" si="1"/>
        <v>46153</v>
      </c>
      <c r="T13" s="46">
        <f t="shared" ca="1" si="1"/>
        <v>46154</v>
      </c>
      <c r="U13" s="46">
        <f t="shared" ca="1" si="1"/>
        <v>46155</v>
      </c>
      <c r="V13" s="46">
        <f t="shared" ca="1" si="1"/>
        <v>46156</v>
      </c>
      <c r="W13" s="46">
        <f t="shared" ca="1" si="1"/>
        <v>46157</v>
      </c>
      <c r="X13" s="46">
        <f t="shared" ca="1" si="1"/>
        <v>46158</v>
      </c>
      <c r="Y13" s="47">
        <f t="shared" ca="1" si="1"/>
        <v>46159</v>
      </c>
      <c r="Z13" s="45">
        <f t="shared" ca="1" si="1"/>
        <v>46160</v>
      </c>
      <c r="AA13" s="46">
        <f t="shared" ca="1" si="1"/>
        <v>46161</v>
      </c>
      <c r="AB13" s="46">
        <f t="shared" ca="1" si="1"/>
        <v>46162</v>
      </c>
      <c r="AC13" s="46">
        <f t="shared" ca="1" si="1"/>
        <v>46163</v>
      </c>
      <c r="AD13" s="46">
        <f t="shared" ca="1" si="1"/>
        <v>46164</v>
      </c>
      <c r="AE13" s="46">
        <f t="shared" ca="1" si="1"/>
        <v>46165</v>
      </c>
      <c r="AF13" s="47">
        <f t="shared" ca="1" si="1"/>
        <v>46166</v>
      </c>
      <c r="AG13" s="45">
        <f t="shared" ca="1" si="1"/>
        <v>46167</v>
      </c>
      <c r="AH13" s="46">
        <f t="shared" ca="1" si="1"/>
        <v>46168</v>
      </c>
      <c r="AI13" s="46">
        <f t="shared" ca="1" si="1"/>
        <v>46169</v>
      </c>
      <c r="AJ13" s="46">
        <f t="shared" ca="1" si="1"/>
        <v>46170</v>
      </c>
      <c r="AK13" s="46">
        <f t="shared" ca="1" si="1"/>
        <v>46171</v>
      </c>
      <c r="AL13" s="46">
        <f t="shared" ca="1" si="1"/>
        <v>46172</v>
      </c>
      <c r="AM13" s="47">
        <f t="shared" ca="1" si="1"/>
        <v>46173</v>
      </c>
      <c r="AN13" s="48">
        <f t="shared" ca="1" si="1"/>
        <v>46174</v>
      </c>
      <c r="AO13" s="49">
        <f t="shared" ca="1" si="1"/>
        <v>46175</v>
      </c>
      <c r="AP13" s="49">
        <f t="shared" ca="1" si="1"/>
        <v>46176</v>
      </c>
      <c r="AQ13" s="49">
        <f t="shared" ca="1" si="1"/>
        <v>46177</v>
      </c>
      <c r="AR13" s="49">
        <f t="shared" ca="1" si="1"/>
        <v>46178</v>
      </c>
      <c r="AS13" s="49">
        <f t="shared" ca="1" si="1"/>
        <v>46179</v>
      </c>
      <c r="AT13" s="50">
        <f t="shared" ca="1" si="1"/>
        <v>46180</v>
      </c>
      <c r="AU13"/>
      <c r="AV13"/>
      <c r="AW13"/>
      <c r="AX13"/>
    </row>
    <row r="14" spans="1:50" s="5" customFormat="1" ht="20" customHeight="1" thickTop="1" thickBot="1" x14ac:dyDescent="0.4">
      <c r="A14" s="51"/>
      <c r="B14" s="52"/>
      <c r="C14" s="53" t="s">
        <v>43</v>
      </c>
      <c r="D14" s="54"/>
      <c r="E14" s="54"/>
      <c r="F14" s="55"/>
      <c r="G14" s="56"/>
      <c r="H14" s="56"/>
      <c r="I14" s="57"/>
      <c r="J14" s="58" t="str">
        <f t="shared" ref="J14:J43" si="2">IFERROR(IF(ANALYSISTABS,IF(B14="","",IF(I14=1,"Completed",IF(I14&gt;0,"In progress","Not started"))),""),"")</f>
        <v/>
      </c>
      <c r="K14" s="59"/>
      <c r="L14" s="60"/>
      <c r="M14" s="59"/>
      <c r="N14" s="59"/>
      <c r="O14" s="59"/>
      <c r="P14" s="59"/>
      <c r="Q14" s="59"/>
      <c r="R14" s="61"/>
      <c r="S14" s="60"/>
      <c r="T14" s="59"/>
      <c r="U14" s="59"/>
      <c r="V14" s="59"/>
      <c r="W14" s="59"/>
      <c r="X14" s="59"/>
      <c r="Y14" s="61"/>
      <c r="Z14" s="60"/>
      <c r="AA14" s="59"/>
      <c r="AB14" s="59"/>
      <c r="AC14" s="59"/>
      <c r="AD14" s="59"/>
      <c r="AE14" s="59"/>
      <c r="AF14" s="61"/>
      <c r="AG14" s="60"/>
      <c r="AH14" s="59"/>
      <c r="AI14" s="59"/>
      <c r="AJ14" s="59"/>
      <c r="AK14" s="59"/>
      <c r="AL14" s="59"/>
      <c r="AM14" s="61"/>
      <c r="AN14" s="60"/>
      <c r="AO14" s="59"/>
      <c r="AP14" s="59"/>
      <c r="AQ14" s="59"/>
      <c r="AR14" s="59"/>
      <c r="AS14" s="59"/>
      <c r="AT14" s="61"/>
      <c r="AU14"/>
      <c r="AV14"/>
      <c r="AW14"/>
      <c r="AX14"/>
    </row>
    <row r="15" spans="1:50" s="5" customFormat="1" ht="20" customHeight="1" thickTop="1" thickBot="1" x14ac:dyDescent="0.4">
      <c r="A15" s="51"/>
      <c r="B15" s="62" t="s">
        <v>44</v>
      </c>
      <c r="C15" s="63" t="s">
        <v>45</v>
      </c>
      <c r="D15" s="64" t="s">
        <v>46</v>
      </c>
      <c r="E15" s="64" t="s">
        <v>47</v>
      </c>
      <c r="F15" s="63" t="s">
        <v>16</v>
      </c>
      <c r="G15" s="65">
        <v>46146</v>
      </c>
      <c r="H15" s="65">
        <v>46148</v>
      </c>
      <c r="I15" s="66">
        <v>1</v>
      </c>
      <c r="J15" s="67" t="str">
        <f t="shared" si="2"/>
        <v>Completed</v>
      </c>
      <c r="K15" s="68"/>
      <c r="L15" s="69"/>
      <c r="M15" s="68"/>
      <c r="N15" s="68"/>
      <c r="O15" s="68"/>
      <c r="P15" s="68"/>
      <c r="Q15" s="68"/>
      <c r="R15" s="70"/>
      <c r="S15" s="69"/>
      <c r="T15" s="68"/>
      <c r="U15" s="68"/>
      <c r="V15" s="68"/>
      <c r="W15" s="68"/>
      <c r="X15" s="68"/>
      <c r="Y15" s="70"/>
      <c r="Z15" s="69"/>
      <c r="AA15" s="68"/>
      <c r="AB15" s="68"/>
      <c r="AC15" s="68"/>
      <c r="AD15" s="68"/>
      <c r="AE15" s="68"/>
      <c r="AF15" s="70"/>
      <c r="AG15" s="69"/>
      <c r="AH15" s="68"/>
      <c r="AI15" s="68"/>
      <c r="AJ15" s="68"/>
      <c r="AK15" s="68"/>
      <c r="AL15" s="68"/>
      <c r="AM15" s="70"/>
      <c r="AN15" s="69"/>
      <c r="AO15" s="68"/>
      <c r="AP15" s="68"/>
      <c r="AQ15" s="68"/>
      <c r="AR15" s="68"/>
      <c r="AS15" s="68"/>
      <c r="AT15" s="70"/>
      <c r="AU15"/>
      <c r="AV15"/>
      <c r="AW15"/>
      <c r="AX15"/>
    </row>
    <row r="16" spans="1:50" s="5" customFormat="1" ht="20" customHeight="1" thickTop="1" thickBot="1" x14ac:dyDescent="0.4">
      <c r="A16" s="51"/>
      <c r="B16" s="71" t="s">
        <v>48</v>
      </c>
      <c r="C16" s="72" t="s">
        <v>49</v>
      </c>
      <c r="D16" s="73" t="s">
        <v>50</v>
      </c>
      <c r="E16" s="73" t="s">
        <v>47</v>
      </c>
      <c r="F16" s="72" t="s">
        <v>51</v>
      </c>
      <c r="G16" s="74">
        <v>46146</v>
      </c>
      <c r="H16" s="74">
        <v>46149</v>
      </c>
      <c r="I16" s="75">
        <v>1</v>
      </c>
      <c r="J16" s="67" t="str">
        <f t="shared" si="2"/>
        <v>Completed</v>
      </c>
      <c r="K16" s="76"/>
      <c r="L16" s="77"/>
      <c r="M16" s="76"/>
      <c r="N16" s="76"/>
      <c r="O16" s="76"/>
      <c r="P16" s="76"/>
      <c r="Q16" s="76"/>
      <c r="R16" s="78"/>
      <c r="S16" s="77"/>
      <c r="T16" s="76"/>
      <c r="U16" s="76"/>
      <c r="V16" s="76"/>
      <c r="W16" s="76"/>
      <c r="X16" s="76"/>
      <c r="Y16" s="78"/>
      <c r="Z16" s="77"/>
      <c r="AA16" s="76"/>
      <c r="AB16" s="76"/>
      <c r="AC16" s="76"/>
      <c r="AD16" s="76"/>
      <c r="AE16" s="76"/>
      <c r="AF16" s="78"/>
      <c r="AG16" s="77"/>
      <c r="AH16" s="76"/>
      <c r="AI16" s="76"/>
      <c r="AJ16" s="76"/>
      <c r="AK16" s="76"/>
      <c r="AL16" s="76"/>
      <c r="AM16" s="78"/>
      <c r="AN16" s="77"/>
      <c r="AO16" s="76"/>
      <c r="AP16" s="76"/>
      <c r="AQ16" s="76"/>
      <c r="AR16" s="76"/>
      <c r="AS16" s="76"/>
      <c r="AT16" s="78"/>
      <c r="AU16"/>
      <c r="AV16"/>
      <c r="AW16"/>
      <c r="AX16"/>
    </row>
    <row r="17" spans="1:50" s="5" customFormat="1" ht="20" customHeight="1" thickTop="1" thickBot="1" x14ac:dyDescent="0.4">
      <c r="A17" s="51"/>
      <c r="B17" s="62" t="s">
        <v>52</v>
      </c>
      <c r="C17" s="63" t="s">
        <v>53</v>
      </c>
      <c r="D17" s="64" t="s">
        <v>46</v>
      </c>
      <c r="E17" s="64" t="s">
        <v>47</v>
      </c>
      <c r="F17" s="63" t="s">
        <v>54</v>
      </c>
      <c r="G17" s="65">
        <v>46147</v>
      </c>
      <c r="H17" s="65">
        <v>46150</v>
      </c>
      <c r="I17" s="66">
        <v>1</v>
      </c>
      <c r="J17" s="67" t="str">
        <f t="shared" si="2"/>
        <v>Completed</v>
      </c>
      <c r="K17" s="68"/>
      <c r="L17" s="69"/>
      <c r="M17" s="68"/>
      <c r="N17" s="68"/>
      <c r="O17" s="68"/>
      <c r="P17" s="68"/>
      <c r="Q17" s="68"/>
      <c r="R17" s="70"/>
      <c r="S17" s="69"/>
      <c r="T17" s="68"/>
      <c r="U17" s="68"/>
      <c r="V17" s="68"/>
      <c r="W17" s="68"/>
      <c r="X17" s="68"/>
      <c r="Y17" s="70"/>
      <c r="Z17" s="69"/>
      <c r="AA17" s="68"/>
      <c r="AB17" s="68"/>
      <c r="AC17" s="68"/>
      <c r="AD17" s="68"/>
      <c r="AE17" s="68"/>
      <c r="AF17" s="70"/>
      <c r="AG17" s="69"/>
      <c r="AH17" s="68"/>
      <c r="AI17" s="68"/>
      <c r="AJ17" s="68"/>
      <c r="AK17" s="68"/>
      <c r="AL17" s="68"/>
      <c r="AM17" s="70"/>
      <c r="AN17" s="69"/>
      <c r="AO17" s="68"/>
      <c r="AP17" s="68"/>
      <c r="AQ17" s="68"/>
      <c r="AR17" s="68"/>
      <c r="AS17" s="68"/>
      <c r="AT17" s="70"/>
      <c r="AU17"/>
      <c r="AV17"/>
      <c r="AW17"/>
      <c r="AX17"/>
    </row>
    <row r="18" spans="1:50" s="5" customFormat="1" ht="20" customHeight="1" thickTop="1" thickBot="1" x14ac:dyDescent="0.4">
      <c r="A18" s="51"/>
      <c r="B18" s="71" t="s">
        <v>55</v>
      </c>
      <c r="C18" s="72" t="s">
        <v>56</v>
      </c>
      <c r="D18" s="73" t="s">
        <v>57</v>
      </c>
      <c r="E18" s="73" t="s">
        <v>58</v>
      </c>
      <c r="F18" s="72" t="s">
        <v>51</v>
      </c>
      <c r="G18" s="74">
        <v>46148</v>
      </c>
      <c r="H18" s="74">
        <v>46151</v>
      </c>
      <c r="I18" s="75">
        <v>1</v>
      </c>
      <c r="J18" s="67" t="str">
        <f t="shared" si="2"/>
        <v>Completed</v>
      </c>
      <c r="K18" s="76"/>
      <c r="L18" s="77"/>
      <c r="M18" s="76"/>
      <c r="N18" s="76"/>
      <c r="O18" s="76"/>
      <c r="P18" s="76"/>
      <c r="Q18" s="76"/>
      <c r="R18" s="78"/>
      <c r="S18" s="77"/>
      <c r="T18" s="76"/>
      <c r="U18" s="76"/>
      <c r="V18" s="76"/>
      <c r="W18" s="76"/>
      <c r="X18" s="76"/>
      <c r="Y18" s="78"/>
      <c r="Z18" s="77"/>
      <c r="AA18" s="76"/>
      <c r="AB18" s="76"/>
      <c r="AC18" s="76"/>
      <c r="AD18" s="76"/>
      <c r="AE18" s="76"/>
      <c r="AF18" s="78"/>
      <c r="AG18" s="77"/>
      <c r="AH18" s="76"/>
      <c r="AI18" s="76"/>
      <c r="AJ18" s="76"/>
      <c r="AK18" s="76"/>
      <c r="AL18" s="76"/>
      <c r="AM18" s="78"/>
      <c r="AN18" s="77"/>
      <c r="AO18" s="76"/>
      <c r="AP18" s="76"/>
      <c r="AQ18" s="76"/>
      <c r="AR18" s="76"/>
      <c r="AS18" s="76"/>
      <c r="AT18" s="78"/>
      <c r="AU18"/>
      <c r="AV18"/>
      <c r="AW18"/>
      <c r="AX18"/>
    </row>
    <row r="19" spans="1:50" s="5" customFormat="1" ht="20" customHeight="1" thickTop="1" thickBot="1" x14ac:dyDescent="0.4">
      <c r="A19" s="51"/>
      <c r="B19" s="62" t="s">
        <v>59</v>
      </c>
      <c r="C19" s="63" t="s">
        <v>60</v>
      </c>
      <c r="D19" s="64" t="s">
        <v>46</v>
      </c>
      <c r="E19" s="64" t="s">
        <v>47</v>
      </c>
      <c r="F19" s="63" t="s">
        <v>16</v>
      </c>
      <c r="G19" s="65">
        <v>46150</v>
      </c>
      <c r="H19" s="65">
        <v>46154</v>
      </c>
      <c r="I19" s="66">
        <v>1</v>
      </c>
      <c r="J19" s="67" t="str">
        <f t="shared" si="2"/>
        <v>Completed</v>
      </c>
      <c r="K19" s="68"/>
      <c r="L19" s="69"/>
      <c r="M19" s="68"/>
      <c r="N19" s="68"/>
      <c r="O19" s="68"/>
      <c r="P19" s="68"/>
      <c r="Q19" s="68"/>
      <c r="R19" s="70"/>
      <c r="S19" s="69"/>
      <c r="T19" s="68"/>
      <c r="U19" s="68"/>
      <c r="V19" s="68"/>
      <c r="W19" s="68"/>
      <c r="X19" s="68"/>
      <c r="Y19" s="70"/>
      <c r="Z19" s="69"/>
      <c r="AA19" s="68"/>
      <c r="AB19" s="68"/>
      <c r="AC19" s="68"/>
      <c r="AD19" s="68"/>
      <c r="AE19" s="68"/>
      <c r="AF19" s="70"/>
      <c r="AG19" s="69"/>
      <c r="AH19" s="68"/>
      <c r="AI19" s="68"/>
      <c r="AJ19" s="68"/>
      <c r="AK19" s="68"/>
      <c r="AL19" s="68"/>
      <c r="AM19" s="70"/>
      <c r="AN19" s="69"/>
      <c r="AO19" s="68"/>
      <c r="AP19" s="68"/>
      <c r="AQ19" s="68"/>
      <c r="AR19" s="68"/>
      <c r="AS19" s="68"/>
      <c r="AT19" s="70"/>
      <c r="AU19"/>
      <c r="AV19"/>
      <c r="AW19"/>
      <c r="AX19"/>
    </row>
    <row r="20" spans="1:50" s="5" customFormat="1" ht="20" customHeight="1" thickTop="1" thickBot="1" x14ac:dyDescent="0.4">
      <c r="A20" s="51"/>
      <c r="B20" s="71" t="s">
        <v>61</v>
      </c>
      <c r="C20" s="72" t="s">
        <v>62</v>
      </c>
      <c r="D20" s="73" t="s">
        <v>46</v>
      </c>
      <c r="E20" s="73" t="s">
        <v>47</v>
      </c>
      <c r="F20" s="72" t="s">
        <v>16</v>
      </c>
      <c r="G20" s="74">
        <v>46151</v>
      </c>
      <c r="H20" s="74">
        <v>46151</v>
      </c>
      <c r="I20" s="75">
        <v>1</v>
      </c>
      <c r="J20" s="67" t="str">
        <f t="shared" si="2"/>
        <v>Completed</v>
      </c>
      <c r="K20" s="76"/>
      <c r="L20" s="77"/>
      <c r="M20" s="76"/>
      <c r="N20" s="76"/>
      <c r="O20" s="76"/>
      <c r="P20" s="76"/>
      <c r="Q20" s="76"/>
      <c r="R20" s="78"/>
      <c r="S20" s="77"/>
      <c r="T20" s="76"/>
      <c r="U20" s="76"/>
      <c r="V20" s="76"/>
      <c r="W20" s="76"/>
      <c r="X20" s="76"/>
      <c r="Y20" s="78"/>
      <c r="Z20" s="77"/>
      <c r="AA20" s="76"/>
      <c r="AB20" s="76"/>
      <c r="AC20" s="76"/>
      <c r="AD20" s="76"/>
      <c r="AE20" s="76"/>
      <c r="AF20" s="78"/>
      <c r="AG20" s="77"/>
      <c r="AH20" s="76"/>
      <c r="AI20" s="76"/>
      <c r="AJ20" s="76"/>
      <c r="AK20" s="76"/>
      <c r="AL20" s="76"/>
      <c r="AM20" s="78"/>
      <c r="AN20" s="77"/>
      <c r="AO20" s="76"/>
      <c r="AP20" s="76"/>
      <c r="AQ20" s="76"/>
      <c r="AR20" s="76"/>
      <c r="AS20" s="76"/>
      <c r="AT20" s="78"/>
      <c r="AU20"/>
      <c r="AV20"/>
      <c r="AW20"/>
      <c r="AX20"/>
    </row>
    <row r="21" spans="1:50" s="5" customFormat="1" ht="20" customHeight="1" thickTop="1" thickBot="1" x14ac:dyDescent="0.4">
      <c r="A21" s="51"/>
      <c r="B21" s="52"/>
      <c r="C21" s="53" t="s">
        <v>63</v>
      </c>
      <c r="D21" s="54"/>
      <c r="E21" s="54"/>
      <c r="F21" s="55"/>
      <c r="G21" s="56"/>
      <c r="H21" s="56"/>
      <c r="I21" s="57"/>
      <c r="J21" s="58" t="str">
        <f t="shared" si="2"/>
        <v/>
      </c>
      <c r="K21" s="59"/>
      <c r="L21" s="60"/>
      <c r="M21" s="59"/>
      <c r="N21" s="59"/>
      <c r="O21" s="59"/>
      <c r="P21" s="59"/>
      <c r="Q21" s="59"/>
      <c r="R21" s="61"/>
      <c r="S21" s="60"/>
      <c r="T21" s="59"/>
      <c r="U21" s="59"/>
      <c r="V21" s="59"/>
      <c r="W21" s="59"/>
      <c r="X21" s="59"/>
      <c r="Y21" s="61"/>
      <c r="Z21" s="60"/>
      <c r="AA21" s="59"/>
      <c r="AB21" s="59"/>
      <c r="AC21" s="59"/>
      <c r="AD21" s="59"/>
      <c r="AE21" s="59"/>
      <c r="AF21" s="61"/>
      <c r="AG21" s="60"/>
      <c r="AH21" s="59"/>
      <c r="AI21" s="59"/>
      <c r="AJ21" s="59"/>
      <c r="AK21" s="59"/>
      <c r="AL21" s="59"/>
      <c r="AM21" s="61"/>
      <c r="AN21" s="60"/>
      <c r="AO21" s="59"/>
      <c r="AP21" s="59"/>
      <c r="AQ21" s="59"/>
      <c r="AR21" s="59"/>
      <c r="AS21" s="59"/>
      <c r="AT21" s="61"/>
      <c r="AU21"/>
      <c r="AV21"/>
      <c r="AW21"/>
      <c r="AX21"/>
    </row>
    <row r="22" spans="1:50" s="5" customFormat="1" ht="20" customHeight="1" thickTop="1" thickBot="1" x14ac:dyDescent="0.4">
      <c r="A22" s="51"/>
      <c r="B22" s="71" t="s">
        <v>64</v>
      </c>
      <c r="C22" s="72" t="s">
        <v>65</v>
      </c>
      <c r="D22" s="73" t="s">
        <v>66</v>
      </c>
      <c r="E22" s="73" t="s">
        <v>58</v>
      </c>
      <c r="F22" s="72" t="s">
        <v>51</v>
      </c>
      <c r="G22" s="74">
        <v>46153</v>
      </c>
      <c r="H22" s="74">
        <v>46155</v>
      </c>
      <c r="I22" s="75">
        <v>0.8</v>
      </c>
      <c r="J22" s="67" t="str">
        <f t="shared" si="2"/>
        <v>In progress</v>
      </c>
      <c r="K22" s="76"/>
      <c r="L22" s="77"/>
      <c r="M22" s="76"/>
      <c r="N22" s="76"/>
      <c r="O22" s="76"/>
      <c r="P22" s="76"/>
      <c r="Q22" s="76"/>
      <c r="R22" s="78"/>
      <c r="S22" s="77"/>
      <c r="T22" s="76"/>
      <c r="U22" s="76"/>
      <c r="V22" s="76"/>
      <c r="W22" s="76"/>
      <c r="X22" s="76"/>
      <c r="Y22" s="78"/>
      <c r="Z22" s="77"/>
      <c r="AA22" s="76"/>
      <c r="AB22" s="76"/>
      <c r="AC22" s="76"/>
      <c r="AD22" s="76"/>
      <c r="AE22" s="76"/>
      <c r="AF22" s="78"/>
      <c r="AG22" s="77"/>
      <c r="AH22" s="76"/>
      <c r="AI22" s="76"/>
      <c r="AJ22" s="76"/>
      <c r="AK22" s="76"/>
      <c r="AL22" s="76"/>
      <c r="AM22" s="78"/>
      <c r="AN22" s="77"/>
      <c r="AO22" s="76"/>
      <c r="AP22" s="76"/>
      <c r="AQ22" s="76"/>
      <c r="AR22" s="76"/>
      <c r="AS22" s="76"/>
      <c r="AT22" s="78"/>
      <c r="AU22"/>
      <c r="AV22"/>
      <c r="AW22"/>
      <c r="AX22"/>
    </row>
    <row r="23" spans="1:50" s="5" customFormat="1" ht="20" customHeight="1" thickTop="1" thickBot="1" x14ac:dyDescent="0.4">
      <c r="A23" s="51"/>
      <c r="B23" s="62" t="s">
        <v>67</v>
      </c>
      <c r="C23" s="63" t="s">
        <v>68</v>
      </c>
      <c r="D23" s="64" t="s">
        <v>69</v>
      </c>
      <c r="E23" s="64" t="s">
        <v>58</v>
      </c>
      <c r="F23" s="63" t="s">
        <v>54</v>
      </c>
      <c r="G23" s="65">
        <v>46154</v>
      </c>
      <c r="H23" s="65">
        <v>46156</v>
      </c>
      <c r="I23" s="66">
        <v>0.7</v>
      </c>
      <c r="J23" s="67" t="str">
        <f t="shared" si="2"/>
        <v>In progress</v>
      </c>
      <c r="K23" s="68"/>
      <c r="L23" s="69"/>
      <c r="M23" s="68"/>
      <c r="N23" s="68"/>
      <c r="O23" s="68"/>
      <c r="P23" s="68"/>
      <c r="Q23" s="68"/>
      <c r="R23" s="70"/>
      <c r="S23" s="69"/>
      <c r="T23" s="68"/>
      <c r="U23" s="68"/>
      <c r="V23" s="68"/>
      <c r="W23" s="68"/>
      <c r="X23" s="68"/>
      <c r="Y23" s="70"/>
      <c r="Z23" s="69"/>
      <c r="AA23" s="68"/>
      <c r="AB23" s="68"/>
      <c r="AC23" s="68"/>
      <c r="AD23" s="68"/>
      <c r="AE23" s="68"/>
      <c r="AF23" s="70"/>
      <c r="AG23" s="69"/>
      <c r="AH23" s="68"/>
      <c r="AI23" s="68"/>
      <c r="AJ23" s="68"/>
      <c r="AK23" s="68"/>
      <c r="AL23" s="68"/>
      <c r="AM23" s="70"/>
      <c r="AN23" s="69"/>
      <c r="AO23" s="68"/>
      <c r="AP23" s="68"/>
      <c r="AQ23" s="68"/>
      <c r="AR23" s="68"/>
      <c r="AS23" s="68"/>
      <c r="AT23" s="70"/>
      <c r="AU23"/>
      <c r="AV23"/>
      <c r="AW23"/>
      <c r="AX23"/>
    </row>
    <row r="24" spans="1:50" s="5" customFormat="1" ht="20" customHeight="1" thickTop="1" thickBot="1" x14ac:dyDescent="0.4">
      <c r="A24" s="51"/>
      <c r="B24" s="71" t="s">
        <v>70</v>
      </c>
      <c r="C24" s="72" t="s">
        <v>71</v>
      </c>
      <c r="D24" s="73" t="s">
        <v>72</v>
      </c>
      <c r="E24" s="73" t="s">
        <v>58</v>
      </c>
      <c r="F24" s="72" t="s">
        <v>51</v>
      </c>
      <c r="G24" s="74">
        <v>46155</v>
      </c>
      <c r="H24" s="74">
        <v>46158</v>
      </c>
      <c r="I24" s="75">
        <v>0.6</v>
      </c>
      <c r="J24" s="67" t="str">
        <f t="shared" si="2"/>
        <v>In progress</v>
      </c>
      <c r="K24" s="76"/>
      <c r="L24" s="77"/>
      <c r="M24" s="76"/>
      <c r="N24" s="76"/>
      <c r="O24" s="76"/>
      <c r="P24" s="76"/>
      <c r="Q24" s="76"/>
      <c r="R24" s="78"/>
      <c r="S24" s="77"/>
      <c r="T24" s="76"/>
      <c r="U24" s="76"/>
      <c r="V24" s="76"/>
      <c r="W24" s="76"/>
      <c r="X24" s="76"/>
      <c r="Y24" s="78"/>
      <c r="Z24" s="77"/>
      <c r="AA24" s="76"/>
      <c r="AB24" s="76"/>
      <c r="AC24" s="76"/>
      <c r="AD24" s="76"/>
      <c r="AE24" s="76"/>
      <c r="AF24" s="78"/>
      <c r="AG24" s="77"/>
      <c r="AH24" s="76"/>
      <c r="AI24" s="76"/>
      <c r="AJ24" s="76"/>
      <c r="AK24" s="76"/>
      <c r="AL24" s="76"/>
      <c r="AM24" s="78"/>
      <c r="AN24" s="77"/>
      <c r="AO24" s="76"/>
      <c r="AP24" s="76"/>
      <c r="AQ24" s="76"/>
      <c r="AR24" s="76"/>
      <c r="AS24" s="76"/>
      <c r="AT24" s="78"/>
      <c r="AU24"/>
      <c r="AV24"/>
      <c r="AW24"/>
      <c r="AX24"/>
    </row>
    <row r="25" spans="1:50" s="5" customFormat="1" ht="20" customHeight="1" thickTop="1" thickBot="1" x14ac:dyDescent="0.4">
      <c r="A25" s="51"/>
      <c r="B25" s="62" t="s">
        <v>73</v>
      </c>
      <c r="C25" s="63" t="s">
        <v>74</v>
      </c>
      <c r="D25" s="64" t="s">
        <v>75</v>
      </c>
      <c r="E25" s="64" t="s">
        <v>58</v>
      </c>
      <c r="F25" s="63" t="s">
        <v>76</v>
      </c>
      <c r="G25" s="65">
        <v>46156</v>
      </c>
      <c r="H25" s="65">
        <v>46160</v>
      </c>
      <c r="I25" s="66">
        <v>0.5</v>
      </c>
      <c r="J25" s="67" t="str">
        <f t="shared" si="2"/>
        <v>In progress</v>
      </c>
      <c r="K25" s="68"/>
      <c r="L25" s="69"/>
      <c r="M25" s="68"/>
      <c r="N25" s="68"/>
      <c r="O25" s="68"/>
      <c r="P25" s="68"/>
      <c r="Q25" s="68"/>
      <c r="R25" s="70"/>
      <c r="S25" s="69"/>
      <c r="T25" s="68"/>
      <c r="U25" s="68"/>
      <c r="V25" s="68"/>
      <c r="W25" s="68"/>
      <c r="X25" s="68"/>
      <c r="Y25" s="70"/>
      <c r="Z25" s="69"/>
      <c r="AA25" s="68"/>
      <c r="AB25" s="68"/>
      <c r="AC25" s="68"/>
      <c r="AD25" s="68"/>
      <c r="AE25" s="68"/>
      <c r="AF25" s="70"/>
      <c r="AG25" s="69"/>
      <c r="AH25" s="68"/>
      <c r="AI25" s="68"/>
      <c r="AJ25" s="68"/>
      <c r="AK25" s="68"/>
      <c r="AL25" s="68"/>
      <c r="AM25" s="70"/>
      <c r="AN25" s="69"/>
      <c r="AO25" s="68"/>
      <c r="AP25" s="68"/>
      <c r="AQ25" s="68"/>
      <c r="AR25" s="68"/>
      <c r="AS25" s="68"/>
      <c r="AT25" s="70"/>
      <c r="AU25"/>
      <c r="AV25"/>
      <c r="AW25"/>
      <c r="AX25"/>
    </row>
    <row r="26" spans="1:50" s="5" customFormat="1" ht="20" customHeight="1" thickTop="1" thickBot="1" x14ac:dyDescent="0.4">
      <c r="A26" s="51"/>
      <c r="B26" s="71" t="s">
        <v>77</v>
      </c>
      <c r="C26" s="72" t="s">
        <v>78</v>
      </c>
      <c r="D26" s="73" t="s">
        <v>79</v>
      </c>
      <c r="E26" s="73" t="s">
        <v>58</v>
      </c>
      <c r="F26" s="72" t="s">
        <v>76</v>
      </c>
      <c r="G26" s="74">
        <v>46157</v>
      </c>
      <c r="H26" s="74">
        <v>46160</v>
      </c>
      <c r="I26" s="75">
        <v>0.4</v>
      </c>
      <c r="J26" s="67" t="str">
        <f t="shared" si="2"/>
        <v>In progress</v>
      </c>
      <c r="K26" s="76"/>
      <c r="L26" s="77"/>
      <c r="M26" s="76"/>
      <c r="N26" s="76"/>
      <c r="O26" s="76"/>
      <c r="P26" s="76"/>
      <c r="Q26" s="76"/>
      <c r="R26" s="78"/>
      <c r="S26" s="77"/>
      <c r="T26" s="76"/>
      <c r="U26" s="76"/>
      <c r="V26" s="76"/>
      <c r="W26" s="76"/>
      <c r="X26" s="76"/>
      <c r="Y26" s="78"/>
      <c r="Z26" s="77"/>
      <c r="AA26" s="76"/>
      <c r="AB26" s="76"/>
      <c r="AC26" s="76"/>
      <c r="AD26" s="76"/>
      <c r="AE26" s="76"/>
      <c r="AF26" s="78"/>
      <c r="AG26" s="77"/>
      <c r="AH26" s="76"/>
      <c r="AI26" s="76"/>
      <c r="AJ26" s="76"/>
      <c r="AK26" s="76"/>
      <c r="AL26" s="76"/>
      <c r="AM26" s="78"/>
      <c r="AN26" s="77"/>
      <c r="AO26" s="76"/>
      <c r="AP26" s="76"/>
      <c r="AQ26" s="76"/>
      <c r="AR26" s="76"/>
      <c r="AS26" s="76"/>
      <c r="AT26" s="78"/>
      <c r="AU26"/>
      <c r="AV26"/>
      <c r="AW26"/>
      <c r="AX26"/>
    </row>
    <row r="27" spans="1:50" s="5" customFormat="1" ht="20" customHeight="1" thickTop="1" thickBot="1" x14ac:dyDescent="0.4">
      <c r="A27" s="51"/>
      <c r="B27" s="52"/>
      <c r="C27" s="53" t="s">
        <v>80</v>
      </c>
      <c r="D27" s="54"/>
      <c r="E27" s="54"/>
      <c r="F27" s="55"/>
      <c r="G27" s="56"/>
      <c r="H27" s="56"/>
      <c r="I27" s="57"/>
      <c r="J27" s="58" t="str">
        <f t="shared" si="2"/>
        <v/>
      </c>
      <c r="K27" s="59"/>
      <c r="L27" s="60"/>
      <c r="M27" s="59"/>
      <c r="N27" s="59"/>
      <c r="O27" s="59"/>
      <c r="P27" s="59"/>
      <c r="Q27" s="59"/>
      <c r="R27" s="61"/>
      <c r="S27" s="60"/>
      <c r="T27" s="59"/>
      <c r="U27" s="59"/>
      <c r="V27" s="59"/>
      <c r="W27" s="59"/>
      <c r="X27" s="59"/>
      <c r="Y27" s="61"/>
      <c r="Z27" s="60"/>
      <c r="AA27" s="59"/>
      <c r="AB27" s="59"/>
      <c r="AC27" s="59"/>
      <c r="AD27" s="59"/>
      <c r="AE27" s="59"/>
      <c r="AF27" s="61"/>
      <c r="AG27" s="60"/>
      <c r="AH27" s="59"/>
      <c r="AI27" s="59"/>
      <c r="AJ27" s="59"/>
      <c r="AK27" s="59"/>
      <c r="AL27" s="59"/>
      <c r="AM27" s="61"/>
      <c r="AN27" s="60"/>
      <c r="AO27" s="59"/>
      <c r="AP27" s="59"/>
      <c r="AQ27" s="59"/>
      <c r="AR27" s="59"/>
      <c r="AS27" s="59"/>
      <c r="AT27" s="61"/>
      <c r="AU27"/>
      <c r="AV27"/>
      <c r="AW27"/>
      <c r="AX27"/>
    </row>
    <row r="28" spans="1:50" s="5" customFormat="1" ht="20" customHeight="1" thickTop="1" thickBot="1" x14ac:dyDescent="0.4">
      <c r="A28" s="51"/>
      <c r="B28" s="71" t="s">
        <v>81</v>
      </c>
      <c r="C28" s="72" t="s">
        <v>82</v>
      </c>
      <c r="D28" s="73" t="s">
        <v>83</v>
      </c>
      <c r="E28" s="73" t="s">
        <v>84</v>
      </c>
      <c r="F28" s="72" t="s">
        <v>76</v>
      </c>
      <c r="G28" s="74">
        <v>46160</v>
      </c>
      <c r="H28" s="74">
        <v>46163</v>
      </c>
      <c r="I28" s="75">
        <v>0.3</v>
      </c>
      <c r="J28" s="67" t="str">
        <f t="shared" si="2"/>
        <v>In progress</v>
      </c>
      <c r="K28" s="76"/>
      <c r="L28" s="77"/>
      <c r="M28" s="76"/>
      <c r="N28" s="76"/>
      <c r="O28" s="76"/>
      <c r="P28" s="76"/>
      <c r="Q28" s="76"/>
      <c r="R28" s="78"/>
      <c r="S28" s="77"/>
      <c r="T28" s="76"/>
      <c r="U28" s="76"/>
      <c r="V28" s="76"/>
      <c r="W28" s="76"/>
      <c r="X28" s="76"/>
      <c r="Y28" s="78"/>
      <c r="Z28" s="77"/>
      <c r="AA28" s="76"/>
      <c r="AB28" s="76"/>
      <c r="AC28" s="76"/>
      <c r="AD28" s="76"/>
      <c r="AE28" s="76"/>
      <c r="AF28" s="78"/>
      <c r="AG28" s="77"/>
      <c r="AH28" s="76"/>
      <c r="AI28" s="76"/>
      <c r="AJ28" s="76"/>
      <c r="AK28" s="76"/>
      <c r="AL28" s="76"/>
      <c r="AM28" s="78"/>
      <c r="AN28" s="77"/>
      <c r="AO28" s="76"/>
      <c r="AP28" s="76"/>
      <c r="AQ28" s="76"/>
      <c r="AR28" s="76"/>
      <c r="AS28" s="76"/>
      <c r="AT28" s="78"/>
      <c r="AU28"/>
      <c r="AV28"/>
      <c r="AW28"/>
      <c r="AX28"/>
    </row>
    <row r="29" spans="1:50" s="5" customFormat="1" ht="20" customHeight="1" thickTop="1" thickBot="1" x14ac:dyDescent="0.4">
      <c r="A29" s="51"/>
      <c r="B29" s="62" t="s">
        <v>85</v>
      </c>
      <c r="C29" s="63" t="s">
        <v>86</v>
      </c>
      <c r="D29" s="64" t="s">
        <v>87</v>
      </c>
      <c r="E29" s="64" t="s">
        <v>84</v>
      </c>
      <c r="F29" s="63" t="s">
        <v>76</v>
      </c>
      <c r="G29" s="65">
        <v>46161</v>
      </c>
      <c r="H29" s="65">
        <v>46164</v>
      </c>
      <c r="I29" s="66">
        <v>0.2</v>
      </c>
      <c r="J29" s="67" t="str">
        <f t="shared" si="2"/>
        <v>In progress</v>
      </c>
      <c r="K29" s="68"/>
      <c r="L29" s="69"/>
      <c r="M29" s="68"/>
      <c r="N29" s="68"/>
      <c r="O29" s="68"/>
      <c r="P29" s="68"/>
      <c r="Q29" s="68"/>
      <c r="R29" s="70"/>
      <c r="S29" s="69"/>
      <c r="T29" s="68"/>
      <c r="U29" s="68"/>
      <c r="V29" s="68"/>
      <c r="W29" s="68"/>
      <c r="X29" s="68"/>
      <c r="Y29" s="70"/>
      <c r="Z29" s="69"/>
      <c r="AA29" s="68"/>
      <c r="AB29" s="68"/>
      <c r="AC29" s="68"/>
      <c r="AD29" s="68"/>
      <c r="AE29" s="68"/>
      <c r="AF29" s="70"/>
      <c r="AG29" s="69"/>
      <c r="AH29" s="68"/>
      <c r="AI29" s="68"/>
      <c r="AJ29" s="68"/>
      <c r="AK29" s="68"/>
      <c r="AL29" s="68"/>
      <c r="AM29" s="70"/>
      <c r="AN29" s="69"/>
      <c r="AO29" s="68"/>
      <c r="AP29" s="68"/>
      <c r="AQ29" s="68"/>
      <c r="AR29" s="68"/>
      <c r="AS29" s="68"/>
      <c r="AT29" s="70"/>
      <c r="AU29"/>
      <c r="AV29"/>
      <c r="AW29"/>
      <c r="AX29"/>
    </row>
    <row r="30" spans="1:50" s="5" customFormat="1" ht="20" customHeight="1" thickTop="1" thickBot="1" x14ac:dyDescent="0.4">
      <c r="A30" s="51"/>
      <c r="B30" s="71" t="s">
        <v>88</v>
      </c>
      <c r="C30" s="72" t="s">
        <v>89</v>
      </c>
      <c r="D30" s="73" t="s">
        <v>90</v>
      </c>
      <c r="E30" s="73" t="s">
        <v>84</v>
      </c>
      <c r="F30" s="72" t="s">
        <v>51</v>
      </c>
      <c r="G30" s="74">
        <v>46162</v>
      </c>
      <c r="H30" s="74">
        <v>46168</v>
      </c>
      <c r="I30" s="75">
        <v>0.15</v>
      </c>
      <c r="J30" s="67" t="str">
        <f t="shared" si="2"/>
        <v>In progress</v>
      </c>
      <c r="K30" s="76"/>
      <c r="L30" s="77"/>
      <c r="M30" s="76"/>
      <c r="N30" s="76"/>
      <c r="O30" s="76"/>
      <c r="P30" s="76"/>
      <c r="Q30" s="76"/>
      <c r="R30" s="78"/>
      <c r="S30" s="77"/>
      <c r="T30" s="76"/>
      <c r="U30" s="76"/>
      <c r="V30" s="76"/>
      <c r="W30" s="76"/>
      <c r="X30" s="76"/>
      <c r="Y30" s="78"/>
      <c r="Z30" s="77"/>
      <c r="AA30" s="76"/>
      <c r="AB30" s="76"/>
      <c r="AC30" s="76"/>
      <c r="AD30" s="76"/>
      <c r="AE30" s="76"/>
      <c r="AF30" s="78"/>
      <c r="AG30" s="77"/>
      <c r="AH30" s="76"/>
      <c r="AI30" s="76"/>
      <c r="AJ30" s="76"/>
      <c r="AK30" s="76"/>
      <c r="AL30" s="76"/>
      <c r="AM30" s="78"/>
      <c r="AN30" s="77"/>
      <c r="AO30" s="76"/>
      <c r="AP30" s="76"/>
      <c r="AQ30" s="76"/>
      <c r="AR30" s="76"/>
      <c r="AS30" s="76"/>
      <c r="AT30" s="78"/>
      <c r="AU30"/>
      <c r="AV30"/>
      <c r="AW30"/>
      <c r="AX30"/>
    </row>
    <row r="31" spans="1:50" s="5" customFormat="1" ht="20" customHeight="1" thickTop="1" thickBot="1" x14ac:dyDescent="0.4">
      <c r="A31" s="51"/>
      <c r="B31" s="62" t="s">
        <v>91</v>
      </c>
      <c r="C31" s="63" t="s">
        <v>92</v>
      </c>
      <c r="D31" s="64" t="s">
        <v>93</v>
      </c>
      <c r="E31" s="64" t="s">
        <v>84</v>
      </c>
      <c r="F31" s="63" t="s">
        <v>54</v>
      </c>
      <c r="G31" s="65">
        <v>46163</v>
      </c>
      <c r="H31" s="65">
        <v>46169</v>
      </c>
      <c r="I31" s="66">
        <v>0.1</v>
      </c>
      <c r="J31" s="67" t="str">
        <f t="shared" si="2"/>
        <v>In progress</v>
      </c>
      <c r="K31" s="68"/>
      <c r="L31" s="69"/>
      <c r="M31" s="68"/>
      <c r="N31" s="68"/>
      <c r="O31" s="68"/>
      <c r="P31" s="68"/>
      <c r="Q31" s="68"/>
      <c r="R31" s="70"/>
      <c r="S31" s="69"/>
      <c r="T31" s="68"/>
      <c r="U31" s="68"/>
      <c r="V31" s="68"/>
      <c r="W31" s="68"/>
      <c r="X31" s="68"/>
      <c r="Y31" s="70"/>
      <c r="Z31" s="69"/>
      <c r="AA31" s="68"/>
      <c r="AB31" s="68"/>
      <c r="AC31" s="68"/>
      <c r="AD31" s="68"/>
      <c r="AE31" s="68"/>
      <c r="AF31" s="70"/>
      <c r="AG31" s="69"/>
      <c r="AH31" s="68"/>
      <c r="AI31" s="68"/>
      <c r="AJ31" s="68"/>
      <c r="AK31" s="68"/>
      <c r="AL31" s="68"/>
      <c r="AM31" s="70"/>
      <c r="AN31" s="69"/>
      <c r="AO31" s="68"/>
      <c r="AP31" s="68"/>
      <c r="AQ31" s="68"/>
      <c r="AR31" s="68"/>
      <c r="AS31" s="68"/>
      <c r="AT31" s="70"/>
      <c r="AU31"/>
      <c r="AV31"/>
      <c r="AW31"/>
      <c r="AX31"/>
    </row>
    <row r="32" spans="1:50" s="5" customFormat="1" ht="20" customHeight="1" thickTop="1" thickBot="1" x14ac:dyDescent="0.4">
      <c r="A32" s="51"/>
      <c r="B32" s="71" t="s">
        <v>94</v>
      </c>
      <c r="C32" s="72" t="s">
        <v>95</v>
      </c>
      <c r="D32" s="73" t="s">
        <v>96</v>
      </c>
      <c r="E32" s="73" t="s">
        <v>84</v>
      </c>
      <c r="F32" s="72" t="s">
        <v>51</v>
      </c>
      <c r="G32" s="74">
        <v>46164</v>
      </c>
      <c r="H32" s="74">
        <v>46164</v>
      </c>
      <c r="I32" s="75">
        <v>0</v>
      </c>
      <c r="J32" s="67" t="str">
        <f t="shared" si="2"/>
        <v>Not started</v>
      </c>
      <c r="K32" s="76"/>
      <c r="L32" s="77"/>
      <c r="M32" s="76"/>
      <c r="N32" s="76"/>
      <c r="O32" s="76"/>
      <c r="P32" s="76"/>
      <c r="Q32" s="76"/>
      <c r="R32" s="78"/>
      <c r="S32" s="77"/>
      <c r="T32" s="76"/>
      <c r="U32" s="76"/>
      <c r="V32" s="76"/>
      <c r="W32" s="76"/>
      <c r="X32" s="76"/>
      <c r="Y32" s="78"/>
      <c r="Z32" s="77"/>
      <c r="AA32" s="76"/>
      <c r="AB32" s="76"/>
      <c r="AC32" s="76"/>
      <c r="AD32" s="76"/>
      <c r="AE32" s="76"/>
      <c r="AF32" s="78"/>
      <c r="AG32" s="77"/>
      <c r="AH32" s="76"/>
      <c r="AI32" s="76"/>
      <c r="AJ32" s="76"/>
      <c r="AK32" s="76"/>
      <c r="AL32" s="76"/>
      <c r="AM32" s="78"/>
      <c r="AN32" s="77"/>
      <c r="AO32" s="76"/>
      <c r="AP32" s="76"/>
      <c r="AQ32" s="76"/>
      <c r="AR32" s="76"/>
      <c r="AS32" s="76"/>
      <c r="AT32" s="78"/>
      <c r="AU32"/>
      <c r="AV32"/>
      <c r="AW32"/>
      <c r="AX32"/>
    </row>
    <row r="33" spans="1:50" s="5" customFormat="1" ht="20" customHeight="1" thickTop="1" thickBot="1" x14ac:dyDescent="0.4">
      <c r="A33" s="51"/>
      <c r="B33" s="52"/>
      <c r="C33" s="53" t="s">
        <v>97</v>
      </c>
      <c r="D33" s="54"/>
      <c r="E33" s="54"/>
      <c r="F33" s="55"/>
      <c r="G33" s="56"/>
      <c r="H33" s="56"/>
      <c r="I33" s="57"/>
      <c r="J33" s="58" t="str">
        <f t="shared" si="2"/>
        <v/>
      </c>
      <c r="K33" s="59"/>
      <c r="L33" s="60"/>
      <c r="M33" s="59"/>
      <c r="N33" s="59"/>
      <c r="O33" s="59"/>
      <c r="P33" s="59"/>
      <c r="Q33" s="59"/>
      <c r="R33" s="61"/>
      <c r="S33" s="60"/>
      <c r="T33" s="59"/>
      <c r="U33" s="59"/>
      <c r="V33" s="59"/>
      <c r="W33" s="59"/>
      <c r="X33" s="59"/>
      <c r="Y33" s="61"/>
      <c r="Z33" s="60"/>
      <c r="AA33" s="59"/>
      <c r="AB33" s="59"/>
      <c r="AC33" s="59"/>
      <c r="AD33" s="59"/>
      <c r="AE33" s="59"/>
      <c r="AF33" s="61"/>
      <c r="AG33" s="60"/>
      <c r="AH33" s="59"/>
      <c r="AI33" s="59"/>
      <c r="AJ33" s="59"/>
      <c r="AK33" s="59"/>
      <c r="AL33" s="59"/>
      <c r="AM33" s="61"/>
      <c r="AN33" s="60"/>
      <c r="AO33" s="59"/>
      <c r="AP33" s="59"/>
      <c r="AQ33" s="59"/>
      <c r="AR33" s="59"/>
      <c r="AS33" s="59"/>
      <c r="AT33" s="61"/>
      <c r="AU33"/>
      <c r="AV33"/>
      <c r="AW33"/>
      <c r="AX33"/>
    </row>
    <row r="34" spans="1:50" s="5" customFormat="1" ht="20" customHeight="1" thickTop="1" thickBot="1" x14ac:dyDescent="0.4">
      <c r="A34" s="51"/>
      <c r="B34" s="71" t="s">
        <v>98</v>
      </c>
      <c r="C34" s="72" t="s">
        <v>99</v>
      </c>
      <c r="D34" s="73" t="s">
        <v>46</v>
      </c>
      <c r="E34" s="73" t="s">
        <v>84</v>
      </c>
      <c r="F34" s="72" t="s">
        <v>51</v>
      </c>
      <c r="G34" s="74">
        <v>46167</v>
      </c>
      <c r="H34" s="74">
        <v>46169</v>
      </c>
      <c r="I34" s="75">
        <v>0</v>
      </c>
      <c r="J34" s="67" t="str">
        <f t="shared" si="2"/>
        <v>Not started</v>
      </c>
      <c r="K34" s="76"/>
      <c r="L34" s="77"/>
      <c r="M34" s="76"/>
      <c r="N34" s="76"/>
      <c r="O34" s="76"/>
      <c r="P34" s="76"/>
      <c r="Q34" s="76"/>
      <c r="R34" s="78"/>
      <c r="S34" s="77"/>
      <c r="T34" s="76"/>
      <c r="U34" s="76"/>
      <c r="V34" s="76"/>
      <c r="W34" s="76"/>
      <c r="X34" s="76"/>
      <c r="Y34" s="78"/>
      <c r="Z34" s="77"/>
      <c r="AA34" s="76"/>
      <c r="AB34" s="76"/>
      <c r="AC34" s="76"/>
      <c r="AD34" s="76"/>
      <c r="AE34" s="76"/>
      <c r="AF34" s="78"/>
      <c r="AG34" s="77"/>
      <c r="AH34" s="76"/>
      <c r="AI34" s="76"/>
      <c r="AJ34" s="76"/>
      <c r="AK34" s="76"/>
      <c r="AL34" s="76"/>
      <c r="AM34" s="78"/>
      <c r="AN34" s="77"/>
      <c r="AO34" s="76"/>
      <c r="AP34" s="76"/>
      <c r="AQ34" s="76"/>
      <c r="AR34" s="76"/>
      <c r="AS34" s="76"/>
      <c r="AT34" s="78"/>
      <c r="AU34"/>
      <c r="AV34"/>
      <c r="AW34"/>
      <c r="AX34"/>
    </row>
    <row r="35" spans="1:50" s="5" customFormat="1" ht="20" customHeight="1" thickTop="1" thickBot="1" x14ac:dyDescent="0.4">
      <c r="A35" s="51"/>
      <c r="B35" s="62" t="s">
        <v>100</v>
      </c>
      <c r="C35" s="63" t="s">
        <v>101</v>
      </c>
      <c r="D35" s="64" t="s">
        <v>90</v>
      </c>
      <c r="E35" s="64" t="s">
        <v>84</v>
      </c>
      <c r="F35" s="63" t="s">
        <v>54</v>
      </c>
      <c r="G35" s="65">
        <v>46168</v>
      </c>
      <c r="H35" s="65">
        <v>46170</v>
      </c>
      <c r="I35" s="66">
        <v>0</v>
      </c>
      <c r="J35" s="67" t="str">
        <f t="shared" si="2"/>
        <v>Not started</v>
      </c>
      <c r="K35" s="68"/>
      <c r="L35" s="69"/>
      <c r="M35" s="68"/>
      <c r="N35" s="68"/>
      <c r="O35" s="68"/>
      <c r="P35" s="68"/>
      <c r="Q35" s="68"/>
      <c r="R35" s="70"/>
      <c r="S35" s="69"/>
      <c r="T35" s="68"/>
      <c r="U35" s="68"/>
      <c r="V35" s="68"/>
      <c r="W35" s="68"/>
      <c r="X35" s="68"/>
      <c r="Y35" s="70"/>
      <c r="Z35" s="69"/>
      <c r="AA35" s="68"/>
      <c r="AB35" s="68"/>
      <c r="AC35" s="68"/>
      <c r="AD35" s="68"/>
      <c r="AE35" s="68"/>
      <c r="AF35" s="70"/>
      <c r="AG35" s="69"/>
      <c r="AH35" s="68"/>
      <c r="AI35" s="68"/>
      <c r="AJ35" s="68"/>
      <c r="AK35" s="68"/>
      <c r="AL35" s="68"/>
      <c r="AM35" s="70"/>
      <c r="AN35" s="69"/>
      <c r="AO35" s="68"/>
      <c r="AP35" s="68"/>
      <c r="AQ35" s="68"/>
      <c r="AR35" s="68"/>
      <c r="AS35" s="68"/>
      <c r="AT35" s="70"/>
      <c r="AU35"/>
      <c r="AV35"/>
      <c r="AW35"/>
      <c r="AX35"/>
    </row>
    <row r="36" spans="1:50" s="5" customFormat="1" ht="20" customHeight="1" thickTop="1" thickBot="1" x14ac:dyDescent="0.4">
      <c r="A36" s="51"/>
      <c r="B36" s="71" t="s">
        <v>102</v>
      </c>
      <c r="C36" s="72" t="s">
        <v>103</v>
      </c>
      <c r="D36" s="73" t="s">
        <v>75</v>
      </c>
      <c r="E36" s="73" t="s">
        <v>84</v>
      </c>
      <c r="F36" s="72" t="s">
        <v>76</v>
      </c>
      <c r="G36" s="74">
        <v>46169</v>
      </c>
      <c r="H36" s="74">
        <v>46171</v>
      </c>
      <c r="I36" s="75">
        <v>0</v>
      </c>
      <c r="J36" s="67" t="str">
        <f t="shared" si="2"/>
        <v>Not started</v>
      </c>
      <c r="K36" s="76"/>
      <c r="L36" s="77"/>
      <c r="M36" s="76"/>
      <c r="N36" s="76"/>
      <c r="O36" s="76"/>
      <c r="P36" s="76"/>
      <c r="Q36" s="76"/>
      <c r="R36" s="78"/>
      <c r="S36" s="77"/>
      <c r="T36" s="76"/>
      <c r="U36" s="76"/>
      <c r="V36" s="76"/>
      <c r="W36" s="76"/>
      <c r="X36" s="76"/>
      <c r="Y36" s="78"/>
      <c r="Z36" s="77"/>
      <c r="AA36" s="76"/>
      <c r="AB36" s="76"/>
      <c r="AC36" s="76"/>
      <c r="AD36" s="76"/>
      <c r="AE36" s="76"/>
      <c r="AF36" s="78"/>
      <c r="AG36" s="77"/>
      <c r="AH36" s="76"/>
      <c r="AI36" s="76"/>
      <c r="AJ36" s="76"/>
      <c r="AK36" s="76"/>
      <c r="AL36" s="76"/>
      <c r="AM36" s="78"/>
      <c r="AN36" s="77"/>
      <c r="AO36" s="76"/>
      <c r="AP36" s="76"/>
      <c r="AQ36" s="76"/>
      <c r="AR36" s="76"/>
      <c r="AS36" s="76"/>
      <c r="AT36" s="78"/>
      <c r="AU36"/>
      <c r="AV36"/>
      <c r="AW36"/>
      <c r="AX36"/>
    </row>
    <row r="37" spans="1:50" s="5" customFormat="1" ht="20" customHeight="1" thickTop="1" thickBot="1" x14ac:dyDescent="0.4">
      <c r="A37" s="51"/>
      <c r="B37" s="62" t="s">
        <v>104</v>
      </c>
      <c r="C37" s="63" t="s">
        <v>105</v>
      </c>
      <c r="D37" s="64" t="s">
        <v>46</v>
      </c>
      <c r="E37" s="64" t="s">
        <v>84</v>
      </c>
      <c r="F37" s="63" t="s">
        <v>54</v>
      </c>
      <c r="G37" s="65">
        <v>46170</v>
      </c>
      <c r="H37" s="65">
        <v>46174</v>
      </c>
      <c r="I37" s="66">
        <v>0</v>
      </c>
      <c r="J37" s="67" t="str">
        <f t="shared" si="2"/>
        <v>Not started</v>
      </c>
      <c r="K37" s="68"/>
      <c r="L37" s="69"/>
      <c r="M37" s="68"/>
      <c r="N37" s="68"/>
      <c r="O37" s="68"/>
      <c r="P37" s="68"/>
      <c r="Q37" s="68"/>
      <c r="R37" s="70"/>
      <c r="S37" s="69"/>
      <c r="T37" s="68"/>
      <c r="U37" s="68"/>
      <c r="V37" s="68"/>
      <c r="W37" s="68"/>
      <c r="X37" s="68"/>
      <c r="Y37" s="70"/>
      <c r="Z37" s="69"/>
      <c r="AA37" s="68"/>
      <c r="AB37" s="68"/>
      <c r="AC37" s="68"/>
      <c r="AD37" s="68"/>
      <c r="AE37" s="68"/>
      <c r="AF37" s="70"/>
      <c r="AG37" s="69"/>
      <c r="AH37" s="68"/>
      <c r="AI37" s="68"/>
      <c r="AJ37" s="68"/>
      <c r="AK37" s="68"/>
      <c r="AL37" s="68"/>
      <c r="AM37" s="70"/>
      <c r="AN37" s="69"/>
      <c r="AO37" s="68"/>
      <c r="AP37" s="68"/>
      <c r="AQ37" s="68"/>
      <c r="AR37" s="68"/>
      <c r="AS37" s="68"/>
      <c r="AT37" s="70"/>
      <c r="AU37"/>
      <c r="AV37"/>
      <c r="AW37"/>
      <c r="AX37"/>
    </row>
    <row r="38" spans="1:50" s="5" customFormat="1" ht="20" customHeight="1" thickTop="1" thickBot="1" x14ac:dyDescent="0.4">
      <c r="A38" s="51"/>
      <c r="B38" s="71" t="s">
        <v>106</v>
      </c>
      <c r="C38" s="72" t="s">
        <v>107</v>
      </c>
      <c r="D38" s="73" t="s">
        <v>108</v>
      </c>
      <c r="E38" s="73" t="s">
        <v>84</v>
      </c>
      <c r="F38" s="72" t="s">
        <v>51</v>
      </c>
      <c r="G38" s="74">
        <v>46171</v>
      </c>
      <c r="H38" s="74">
        <v>46174</v>
      </c>
      <c r="I38" s="75">
        <v>0</v>
      </c>
      <c r="J38" s="67" t="str">
        <f t="shared" si="2"/>
        <v>Not started</v>
      </c>
      <c r="K38" s="76"/>
      <c r="L38" s="77"/>
      <c r="M38" s="76"/>
      <c r="N38" s="76"/>
      <c r="O38" s="76"/>
      <c r="P38" s="76"/>
      <c r="Q38" s="76"/>
      <c r="R38" s="78"/>
      <c r="S38" s="77"/>
      <c r="T38" s="76"/>
      <c r="U38" s="76"/>
      <c r="V38" s="76"/>
      <c r="W38" s="76"/>
      <c r="X38" s="76"/>
      <c r="Y38" s="78"/>
      <c r="Z38" s="77"/>
      <c r="AA38" s="76"/>
      <c r="AB38" s="76"/>
      <c r="AC38" s="76"/>
      <c r="AD38" s="76"/>
      <c r="AE38" s="76"/>
      <c r="AF38" s="78"/>
      <c r="AG38" s="77"/>
      <c r="AH38" s="76"/>
      <c r="AI38" s="76"/>
      <c r="AJ38" s="76"/>
      <c r="AK38" s="76"/>
      <c r="AL38" s="76"/>
      <c r="AM38" s="78"/>
      <c r="AN38" s="77"/>
      <c r="AO38" s="76"/>
      <c r="AP38" s="76"/>
      <c r="AQ38" s="76"/>
      <c r="AR38" s="76"/>
      <c r="AS38" s="76"/>
      <c r="AT38" s="78"/>
      <c r="AU38"/>
      <c r="AV38"/>
      <c r="AW38"/>
      <c r="AX38"/>
    </row>
    <row r="39" spans="1:50" s="5" customFormat="1" ht="20" customHeight="1" thickTop="1" thickBot="1" x14ac:dyDescent="0.4">
      <c r="A39" s="51"/>
      <c r="B39" s="52"/>
      <c r="C39" s="53" t="s">
        <v>109</v>
      </c>
      <c r="D39" s="54"/>
      <c r="E39" s="54"/>
      <c r="F39" s="55"/>
      <c r="G39" s="56"/>
      <c r="H39" s="56"/>
      <c r="I39" s="57"/>
      <c r="J39" s="58" t="str">
        <f t="shared" si="2"/>
        <v/>
      </c>
      <c r="K39" s="59"/>
      <c r="L39" s="60"/>
      <c r="M39" s="59"/>
      <c r="N39" s="59"/>
      <c r="O39" s="59"/>
      <c r="P39" s="59"/>
      <c r="Q39" s="59"/>
      <c r="R39" s="61"/>
      <c r="S39" s="60"/>
      <c r="T39" s="59"/>
      <c r="U39" s="59"/>
      <c r="V39" s="59"/>
      <c r="W39" s="59"/>
      <c r="X39" s="59"/>
      <c r="Y39" s="61"/>
      <c r="Z39" s="60"/>
      <c r="AA39" s="59"/>
      <c r="AB39" s="59"/>
      <c r="AC39" s="59"/>
      <c r="AD39" s="59"/>
      <c r="AE39" s="59"/>
      <c r="AF39" s="61"/>
      <c r="AG39" s="60"/>
      <c r="AH39" s="59"/>
      <c r="AI39" s="59"/>
      <c r="AJ39" s="59"/>
      <c r="AK39" s="59"/>
      <c r="AL39" s="59"/>
      <c r="AM39" s="61"/>
      <c r="AN39" s="60"/>
      <c r="AO39" s="59"/>
      <c r="AP39" s="59"/>
      <c r="AQ39" s="59"/>
      <c r="AR39" s="59"/>
      <c r="AS39" s="59"/>
      <c r="AT39" s="61"/>
      <c r="AU39"/>
      <c r="AV39"/>
      <c r="AW39"/>
      <c r="AX39"/>
    </row>
    <row r="40" spans="1:50" s="5" customFormat="1" ht="20" customHeight="1" thickTop="1" thickBot="1" x14ac:dyDescent="0.4">
      <c r="A40" s="51"/>
      <c r="B40" s="71" t="s">
        <v>110</v>
      </c>
      <c r="C40" s="72" t="s">
        <v>111</v>
      </c>
      <c r="D40" s="73" t="s">
        <v>96</v>
      </c>
      <c r="E40" s="73" t="s">
        <v>112</v>
      </c>
      <c r="F40" s="72" t="s">
        <v>51</v>
      </c>
      <c r="G40" s="74">
        <v>46174</v>
      </c>
      <c r="H40" s="74">
        <v>46174</v>
      </c>
      <c r="I40" s="75">
        <v>0</v>
      </c>
      <c r="J40" s="67" t="str">
        <f t="shared" si="2"/>
        <v>Not started</v>
      </c>
      <c r="K40" s="76"/>
      <c r="L40" s="77"/>
      <c r="M40" s="76"/>
      <c r="N40" s="76"/>
      <c r="O40" s="76"/>
      <c r="P40" s="76"/>
      <c r="Q40" s="76"/>
      <c r="R40" s="78"/>
      <c r="S40" s="77"/>
      <c r="T40" s="76"/>
      <c r="U40" s="76"/>
      <c r="V40" s="76"/>
      <c r="W40" s="76"/>
      <c r="X40" s="76"/>
      <c r="Y40" s="78"/>
      <c r="Z40" s="77"/>
      <c r="AA40" s="76"/>
      <c r="AB40" s="76"/>
      <c r="AC40" s="76"/>
      <c r="AD40" s="76"/>
      <c r="AE40" s="76"/>
      <c r="AF40" s="78"/>
      <c r="AG40" s="77"/>
      <c r="AH40" s="76"/>
      <c r="AI40" s="76"/>
      <c r="AJ40" s="76"/>
      <c r="AK40" s="76"/>
      <c r="AL40" s="76"/>
      <c r="AM40" s="78"/>
      <c r="AN40" s="77"/>
      <c r="AO40" s="76"/>
      <c r="AP40" s="76"/>
      <c r="AQ40" s="76"/>
      <c r="AR40" s="76"/>
      <c r="AS40" s="76"/>
      <c r="AT40" s="78"/>
      <c r="AU40"/>
      <c r="AV40"/>
      <c r="AW40"/>
      <c r="AX40"/>
    </row>
    <row r="41" spans="1:50" s="5" customFormat="1" ht="20" customHeight="1" thickTop="1" thickBot="1" x14ac:dyDescent="0.4">
      <c r="A41" s="51"/>
      <c r="B41" s="62" t="s">
        <v>113</v>
      </c>
      <c r="C41" s="63" t="s">
        <v>114</v>
      </c>
      <c r="D41" s="64" t="s">
        <v>46</v>
      </c>
      <c r="E41" s="64" t="s">
        <v>112</v>
      </c>
      <c r="F41" s="63" t="s">
        <v>54</v>
      </c>
      <c r="G41" s="65">
        <v>46174</v>
      </c>
      <c r="H41" s="65">
        <v>46175</v>
      </c>
      <c r="I41" s="66">
        <v>0</v>
      </c>
      <c r="J41" s="67" t="str">
        <f t="shared" si="2"/>
        <v>Not started</v>
      </c>
      <c r="K41" s="68"/>
      <c r="L41" s="69"/>
      <c r="M41" s="68"/>
      <c r="N41" s="68"/>
      <c r="O41" s="68"/>
      <c r="P41" s="68"/>
      <c r="Q41" s="68"/>
      <c r="R41" s="70"/>
      <c r="S41" s="69"/>
      <c r="T41" s="68"/>
      <c r="U41" s="68"/>
      <c r="V41" s="68"/>
      <c r="W41" s="68"/>
      <c r="X41" s="68"/>
      <c r="Y41" s="70"/>
      <c r="Z41" s="69"/>
      <c r="AA41" s="68"/>
      <c r="AB41" s="68"/>
      <c r="AC41" s="68"/>
      <c r="AD41" s="68"/>
      <c r="AE41" s="68"/>
      <c r="AF41" s="70"/>
      <c r="AG41" s="69"/>
      <c r="AH41" s="68"/>
      <c r="AI41" s="68"/>
      <c r="AJ41" s="68"/>
      <c r="AK41" s="68"/>
      <c r="AL41" s="68"/>
      <c r="AM41" s="70"/>
      <c r="AN41" s="69"/>
      <c r="AO41" s="68"/>
      <c r="AP41" s="68"/>
      <c r="AQ41" s="68"/>
      <c r="AR41" s="68"/>
      <c r="AS41" s="68"/>
      <c r="AT41" s="70"/>
      <c r="AU41"/>
      <c r="AV41"/>
      <c r="AW41"/>
      <c r="AX41"/>
    </row>
    <row r="42" spans="1:50" s="5" customFormat="1" ht="20" customHeight="1" thickTop="1" thickBot="1" x14ac:dyDescent="0.4">
      <c r="A42" s="51"/>
      <c r="B42" s="71" t="s">
        <v>115</v>
      </c>
      <c r="C42" s="72" t="s">
        <v>116</v>
      </c>
      <c r="D42" s="73" t="s">
        <v>117</v>
      </c>
      <c r="E42" s="73" t="s">
        <v>112</v>
      </c>
      <c r="F42" s="72" t="s">
        <v>76</v>
      </c>
      <c r="G42" s="74">
        <v>46176</v>
      </c>
      <c r="H42" s="74">
        <v>46177</v>
      </c>
      <c r="I42" s="75">
        <v>0</v>
      </c>
      <c r="J42" s="67" t="str">
        <f t="shared" si="2"/>
        <v>Not started</v>
      </c>
      <c r="K42" s="76"/>
      <c r="L42" s="77"/>
      <c r="M42" s="76"/>
      <c r="N42" s="76"/>
      <c r="O42" s="76"/>
      <c r="P42" s="76"/>
      <c r="Q42" s="76"/>
      <c r="R42" s="78"/>
      <c r="S42" s="77"/>
      <c r="T42" s="76"/>
      <c r="U42" s="76"/>
      <c r="V42" s="76"/>
      <c r="W42" s="76"/>
      <c r="X42" s="76"/>
      <c r="Y42" s="78"/>
      <c r="Z42" s="77"/>
      <c r="AA42" s="76"/>
      <c r="AB42" s="76"/>
      <c r="AC42" s="76"/>
      <c r="AD42" s="76"/>
      <c r="AE42" s="76"/>
      <c r="AF42" s="78"/>
      <c r="AG42" s="77"/>
      <c r="AH42" s="76"/>
      <c r="AI42" s="76"/>
      <c r="AJ42" s="76"/>
      <c r="AK42" s="76"/>
      <c r="AL42" s="76"/>
      <c r="AM42" s="78"/>
      <c r="AN42" s="77"/>
      <c r="AO42" s="76"/>
      <c r="AP42" s="76"/>
      <c r="AQ42" s="76"/>
      <c r="AR42" s="76"/>
      <c r="AS42" s="76"/>
      <c r="AT42" s="78"/>
      <c r="AU42"/>
      <c r="AV42"/>
      <c r="AW42"/>
      <c r="AX42"/>
    </row>
    <row r="43" spans="1:50" s="5" customFormat="1" ht="20" customHeight="1" thickTop="1" x14ac:dyDescent="0.35">
      <c r="A43" s="51"/>
      <c r="B43" s="79" t="s">
        <v>118</v>
      </c>
      <c r="C43" s="80" t="s">
        <v>119</v>
      </c>
      <c r="D43" s="81" t="s">
        <v>46</v>
      </c>
      <c r="E43" s="81" t="s">
        <v>112</v>
      </c>
      <c r="F43" s="80" t="s">
        <v>120</v>
      </c>
      <c r="G43" s="82">
        <v>46174</v>
      </c>
      <c r="H43" s="82">
        <v>46178</v>
      </c>
      <c r="I43" s="83">
        <v>0</v>
      </c>
      <c r="J43" s="84" t="str">
        <f t="shared" si="2"/>
        <v>Not started</v>
      </c>
      <c r="K43" s="85"/>
      <c r="L43" s="86"/>
      <c r="M43" s="85"/>
      <c r="N43" s="85"/>
      <c r="O43" s="85"/>
      <c r="P43" s="85"/>
      <c r="Q43" s="85"/>
      <c r="R43" s="87"/>
      <c r="S43" s="86"/>
      <c r="T43" s="85"/>
      <c r="U43" s="85"/>
      <c r="V43" s="85"/>
      <c r="W43" s="85"/>
      <c r="X43" s="85"/>
      <c r="Y43" s="87"/>
      <c r="Z43" s="86"/>
      <c r="AA43" s="85"/>
      <c r="AB43" s="85"/>
      <c r="AC43" s="85"/>
      <c r="AD43" s="85"/>
      <c r="AE43" s="85"/>
      <c r="AF43" s="87"/>
      <c r="AG43" s="86"/>
      <c r="AH43" s="85"/>
      <c r="AI43" s="85"/>
      <c r="AJ43" s="85"/>
      <c r="AK43" s="85"/>
      <c r="AL43" s="85"/>
      <c r="AM43" s="87"/>
      <c r="AN43" s="86"/>
      <c r="AO43" s="85"/>
      <c r="AP43" s="85"/>
      <c r="AQ43" s="85"/>
      <c r="AR43" s="85"/>
      <c r="AS43" s="85"/>
      <c r="AT43" s="87"/>
      <c r="AU43"/>
      <c r="AV43"/>
      <c r="AW43"/>
      <c r="AX43"/>
    </row>
    <row r="44" spans="1:50" s="5" customFormat="1" ht="20" customHeight="1" x14ac:dyDescent="0.35">
      <c r="A44"/>
      <c r="F44" s="88"/>
      <c r="G44" s="89"/>
      <c r="H44" s="89"/>
      <c r="I44" s="89"/>
      <c r="J44" s="89"/>
      <c r="AU44"/>
      <c r="AV44"/>
      <c r="AW44"/>
      <c r="AX44"/>
    </row>
    <row r="45" spans="1:50" s="5" customFormat="1" ht="75.5" customHeight="1" x14ac:dyDescent="0.35">
      <c r="A45"/>
      <c r="F45" s="88"/>
      <c r="G45" s="89"/>
      <c r="H45" s="89"/>
      <c r="I45" s="89"/>
      <c r="J45" s="89"/>
      <c r="AU45"/>
      <c r="AV45"/>
      <c r="AW45"/>
      <c r="AX45"/>
    </row>
    <row r="46" spans="1:50" s="5" customFormat="1" ht="20" customHeight="1" x14ac:dyDescent="0.35">
      <c r="A46"/>
      <c r="B46" s="90"/>
      <c r="C46" s="90"/>
      <c r="D46" s="90"/>
      <c r="E46" s="90"/>
      <c r="F46" s="91"/>
      <c r="G46" s="92"/>
      <c r="H46" s="92"/>
      <c r="I46" s="92"/>
      <c r="J46" s="92"/>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c r="AV46"/>
      <c r="AW46"/>
      <c r="AX46"/>
    </row>
    <row r="47" spans="1:50" s="5" customFormat="1" ht="20" customHeight="1" x14ac:dyDescent="0.35">
      <c r="A47"/>
      <c r="B47" s="90"/>
      <c r="C47" s="90"/>
      <c r="D47" s="90"/>
      <c r="E47" s="90"/>
      <c r="F47" s="91"/>
      <c r="G47" s="92"/>
      <c r="H47" s="92"/>
      <c r="I47" s="92"/>
      <c r="J47" s="92"/>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c r="AV47"/>
      <c r="AW47"/>
      <c r="AX47"/>
    </row>
    <row r="48" spans="1:50" s="5" customFormat="1" ht="20" customHeight="1" x14ac:dyDescent="0.35">
      <c r="A48"/>
      <c r="F48" s="88"/>
      <c r="G48" s="89"/>
      <c r="H48" s="89"/>
      <c r="I48" s="89"/>
      <c r="J48" s="89"/>
      <c r="AU48"/>
      <c r="AV48"/>
      <c r="AW48"/>
      <c r="AX48"/>
    </row>
    <row r="49" spans="1:50" s="5" customFormat="1" ht="20" customHeight="1" x14ac:dyDescent="0.35">
      <c r="A49"/>
      <c r="F49" s="88"/>
      <c r="G49" s="89"/>
      <c r="H49" s="89"/>
      <c r="I49" s="89"/>
      <c r="J49" s="89"/>
      <c r="AU49"/>
      <c r="AV49"/>
      <c r="AW49"/>
      <c r="AX49"/>
    </row>
    <row r="50" spans="1:50" s="5" customFormat="1" ht="20" customHeight="1" x14ac:dyDescent="0.35">
      <c r="A50"/>
      <c r="F50" s="88"/>
      <c r="G50" s="89"/>
      <c r="H50" s="89"/>
      <c r="I50" s="89"/>
      <c r="J50" s="89"/>
      <c r="AU50"/>
      <c r="AV50"/>
      <c r="AW50"/>
      <c r="AX50"/>
    </row>
    <row r="51" spans="1:50" ht="20" customHeight="1" x14ac:dyDescent="0.35">
      <c r="F51" s="30"/>
    </row>
    <row r="52" spans="1:50" ht="20" hidden="1" customHeight="1" x14ac:dyDescent="0.35">
      <c r="F52" s="30"/>
    </row>
    <row r="53" spans="1:50" ht="20" hidden="1" customHeight="1" x14ac:dyDescent="0.35">
      <c r="F53" s="30"/>
    </row>
    <row r="54" spans="1:50" ht="20" hidden="1" customHeight="1" x14ac:dyDescent="0.35">
      <c r="F54" s="30"/>
    </row>
    <row r="55" spans="1:50" ht="20" hidden="1" customHeight="1" x14ac:dyDescent="0.35">
      <c r="F55" s="30"/>
    </row>
    <row r="56" spans="1:50" ht="20" hidden="1" customHeight="1" x14ac:dyDescent="0.35">
      <c r="F56" s="30"/>
    </row>
    <row r="57" spans="1:50" ht="20" hidden="1" customHeight="1" x14ac:dyDescent="0.35">
      <c r="F57" s="30"/>
    </row>
    <row r="58" spans="1:50" ht="20" hidden="1" customHeight="1" x14ac:dyDescent="0.35">
      <c r="F58" s="30"/>
    </row>
    <row r="59" spans="1:50" ht="20" hidden="1" customHeight="1" x14ac:dyDescent="0.35">
      <c r="F59" s="30"/>
    </row>
    <row r="60" spans="1:50" ht="20" hidden="1" customHeight="1" x14ac:dyDescent="0.35">
      <c r="F60" s="30"/>
    </row>
    <row r="61" spans="1:50" ht="20" hidden="1" customHeight="1" x14ac:dyDescent="0.35">
      <c r="F61" s="30"/>
    </row>
    <row r="62" spans="1:50" ht="20" hidden="1" customHeight="1" x14ac:dyDescent="0.35">
      <c r="F62" s="30"/>
    </row>
    <row r="63" spans="1:50" ht="20" hidden="1" customHeight="1" x14ac:dyDescent="0.35">
      <c r="F63" s="30"/>
    </row>
    <row r="64" spans="1:50" ht="20" hidden="1" customHeight="1" x14ac:dyDescent="0.35">
      <c r="F64" s="30"/>
    </row>
    <row r="65" spans="6:6" ht="20" hidden="1" customHeight="1" x14ac:dyDescent="0.35">
      <c r="F65" s="30"/>
    </row>
    <row r="66" spans="6:6" ht="20" hidden="1" customHeight="1" x14ac:dyDescent="0.35">
      <c r="F66" s="30"/>
    </row>
    <row r="67" spans="6:6" ht="20" hidden="1" customHeight="1" x14ac:dyDescent="0.35">
      <c r="F67" s="30"/>
    </row>
    <row r="68" spans="6:6" ht="20" hidden="1" customHeight="1" x14ac:dyDescent="0.35">
      <c r="F68" s="30"/>
    </row>
    <row r="69" spans="6:6" ht="20" hidden="1" customHeight="1" x14ac:dyDescent="0.35">
      <c r="F69" s="30"/>
    </row>
    <row r="70" spans="6:6" ht="20" hidden="1" customHeight="1" x14ac:dyDescent="0.35">
      <c r="F70" s="30"/>
    </row>
    <row r="71" spans="6:6" ht="20" hidden="1" customHeight="1" x14ac:dyDescent="0.35">
      <c r="F71" s="30"/>
    </row>
    <row r="72" spans="6:6" ht="20" hidden="1" customHeight="1" x14ac:dyDescent="0.35">
      <c r="F72" s="30"/>
    </row>
    <row r="73" spans="6:6" ht="20" hidden="1" customHeight="1" x14ac:dyDescent="0.35">
      <c r="F73" s="30"/>
    </row>
    <row r="74" spans="6:6" ht="20" hidden="1" customHeight="1" x14ac:dyDescent="0.35">
      <c r="F74" s="30"/>
    </row>
    <row r="75" spans="6:6" ht="20" hidden="1" customHeight="1" x14ac:dyDescent="0.35">
      <c r="F75" s="30"/>
    </row>
    <row r="76" spans="6:6" ht="20" hidden="1" customHeight="1" x14ac:dyDescent="0.35">
      <c r="F76" s="30"/>
    </row>
    <row r="77" spans="6:6" ht="20" hidden="1" customHeight="1" x14ac:dyDescent="0.35">
      <c r="F77" s="30"/>
    </row>
    <row r="78" spans="6:6" ht="20" hidden="1" customHeight="1" x14ac:dyDescent="0.35">
      <c r="F78" s="30"/>
    </row>
    <row r="79" spans="6:6" ht="20" hidden="1" customHeight="1" x14ac:dyDescent="0.35">
      <c r="F79" s="30"/>
    </row>
    <row r="80" spans="6:6" ht="20" hidden="1" customHeight="1" x14ac:dyDescent="0.35">
      <c r="F80" s="30"/>
    </row>
    <row r="81" spans="6:6" ht="20" hidden="1" customHeight="1" x14ac:dyDescent="0.35">
      <c r="F81" s="30"/>
    </row>
    <row r="82" spans="6:6" ht="20" hidden="1" customHeight="1" x14ac:dyDescent="0.35">
      <c r="F82" s="30"/>
    </row>
    <row r="83" spans="6:6" ht="20" hidden="1" customHeight="1" x14ac:dyDescent="0.35">
      <c r="F83" s="30"/>
    </row>
    <row r="84" spans="6:6" ht="20" hidden="1" customHeight="1" x14ac:dyDescent="0.35">
      <c r="F84" s="30"/>
    </row>
    <row r="85" spans="6:6" ht="20" hidden="1" customHeight="1" x14ac:dyDescent="0.35">
      <c r="F85" s="30"/>
    </row>
    <row r="86" spans="6:6" ht="20" hidden="1" customHeight="1" x14ac:dyDescent="0.35">
      <c r="F86" s="30"/>
    </row>
    <row r="87" spans="6:6" ht="20" hidden="1" customHeight="1" x14ac:dyDescent="0.35">
      <c r="F87" s="30"/>
    </row>
    <row r="88" spans="6:6" ht="20" hidden="1" customHeight="1" x14ac:dyDescent="0.35">
      <c r="F88" s="30"/>
    </row>
    <row r="89" spans="6:6" ht="20" hidden="1" customHeight="1" x14ac:dyDescent="0.35">
      <c r="F89" s="30"/>
    </row>
    <row r="90" spans="6:6" ht="20" hidden="1" customHeight="1" x14ac:dyDescent="0.35">
      <c r="F90" s="30"/>
    </row>
    <row r="91" spans="6:6" ht="20" hidden="1" customHeight="1" x14ac:dyDescent="0.35">
      <c r="F91" s="30"/>
    </row>
    <row r="92" spans="6:6" ht="20" hidden="1" customHeight="1" x14ac:dyDescent="0.35">
      <c r="F92" s="30"/>
    </row>
    <row r="93" spans="6:6" ht="20" hidden="1" customHeight="1" x14ac:dyDescent="0.35">
      <c r="F93" s="30"/>
    </row>
    <row r="94" spans="6:6" ht="20" hidden="1" customHeight="1" x14ac:dyDescent="0.35">
      <c r="F94" s="30"/>
    </row>
    <row r="95" spans="6:6" ht="20" hidden="1" customHeight="1" x14ac:dyDescent="0.35">
      <c r="F95" s="30"/>
    </row>
    <row r="96" spans="6:6" ht="20" hidden="1" customHeight="1" x14ac:dyDescent="0.35">
      <c r="F96" s="30"/>
    </row>
    <row r="97" spans="6:6" ht="20" hidden="1" customHeight="1" x14ac:dyDescent="0.35">
      <c r="F97" s="30"/>
    </row>
    <row r="98" spans="6:6" ht="20" hidden="1" customHeight="1" x14ac:dyDescent="0.35">
      <c r="F98" s="30"/>
    </row>
    <row r="99" spans="6:6" ht="20" hidden="1" customHeight="1" x14ac:dyDescent="0.35">
      <c r="F99" s="30"/>
    </row>
    <row r="100" spans="6:6" ht="20" hidden="1" customHeight="1" x14ac:dyDescent="0.35">
      <c r="F100" s="30"/>
    </row>
    <row r="101" spans="6:6" ht="20" hidden="1" customHeight="1" x14ac:dyDescent="0.35">
      <c r="F101" s="30"/>
    </row>
    <row r="102" spans="6:6" ht="20" hidden="1" customHeight="1" x14ac:dyDescent="0.35">
      <c r="F102" s="30"/>
    </row>
    <row r="103" spans="6:6" ht="20" customHeight="1" x14ac:dyDescent="0.35"/>
  </sheetData>
  <sheetProtection algorithmName="SHA-512" hashValue="RPK3DiC3B+DXeOgQalevsBAu5nFXD2PryPXaPNp5YrDK/qiPz/t2HjZIer5IKC9RCyLDJu0ktYlndcM8HvM3Lg==" saltValue="s83y1HJ1K2r5olkFnU7fSw==" spinCount="100000" sheet="1" objects="1" scenarios="1"/>
  <mergeCells count="25">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F6"/>
    <mergeCell ref="L6:R9"/>
    <mergeCell ref="S6:AM9"/>
    <mergeCell ref="D7:F7"/>
    <mergeCell ref="B11:J12"/>
    <mergeCell ref="L11:R11"/>
    <mergeCell ref="S11:Y11"/>
    <mergeCell ref="Z11:AF11"/>
    <mergeCell ref="AG11:AM11"/>
  </mergeCells>
  <conditionalFormatting sqref="I14:I43">
    <cfRule type="dataBar" priority="4">
      <dataBar>
        <cfvo type="num" val="0"/>
        <cfvo type="num" val="1"/>
        <color rgb="FF00A0C8"/>
      </dataBar>
      <extLst>
        <ext xmlns:x14="http://schemas.microsoft.com/office/spreadsheetml/2009/9/main" uri="{B025F937-C7B1-47D3-B67F-A62EFF666E3E}">
          <x14:id>{113ED45E-75CB-4476-ADFB-A9739A5968FF}</x14:id>
        </ext>
      </extLst>
    </cfRule>
  </conditionalFormatting>
  <conditionalFormatting sqref="J14:J43">
    <cfRule type="cellIs" dxfId="9" priority="1" stopIfTrue="1" operator="equal">
      <formula>"Completed"</formula>
    </cfRule>
    <cfRule type="cellIs" dxfId="8" priority="2" stopIfTrue="1" operator="equal">
      <formula>"In Progress"</formula>
    </cfRule>
    <cfRule type="cellIs" dxfId="7" priority="3" operator="equal">
      <formula>"Not Started"</formula>
    </cfRule>
  </conditionalFormatting>
  <conditionalFormatting sqref="L14:AT43">
    <cfRule type="expression" dxfId="6" priority="5" stopIfTrue="1">
      <formula>AND(ANALYSISTABS,$C14&lt;&gt;"",$I14&gt;0,$G14&lt;&gt;"",L$13&gt;=$G14,L$13&lt;=$G14+($H14-$G14)*$I14)</formula>
    </cfRule>
    <cfRule type="expression" dxfId="5" priority="6">
      <formula>AND(ANALYSISTABS,$C14&lt;&gt;"",$G14&lt;&gt;"",L$13&gt;=$G14,L$13&lt;=$H14)</formula>
    </cfRule>
  </conditionalFormatting>
  <dataValidations count="1">
    <dataValidation type="decimal" allowBlank="1" showInputMessage="1" showErrorMessage="1" sqref="I14:I43" xr:uid="{89EE0813-0E20-495E-9453-59A4A1D983A2}">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113ED45E-75CB-4476-ADFB-A9739A5968FF}">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8081D-227E-4BB2-A708-80CF599B7AF7}">
  <sheetPr codeName="Sheet17">
    <tabColor theme="7" tint="-0.499984740745262"/>
    <pageSetUpPr fitToPage="1"/>
  </sheetPr>
  <dimension ref="A1:AX103"/>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19.81640625" customWidth="1"/>
    <col min="5" max="5" width="14.26953125" bestFit="1" customWidth="1"/>
    <col min="6" max="6" width="15.26953125" bestFit="1" customWidth="1"/>
    <col min="7" max="7" width="21.26953125" customWidth="1"/>
    <col min="8" max="8" width="26.81640625" bestFit="1" customWidth="1"/>
    <col min="9" max="9" width="19.36328125" bestFit="1" customWidth="1"/>
    <col min="10" max="10" width="26.816406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2" customFormat="1" ht="35" customHeight="1" x14ac:dyDescent="0.35">
      <c r="A2"/>
      <c r="B2" s="188"/>
      <c r="C2" s="189" t="s">
        <v>0</v>
      </c>
      <c r="D2" s="189"/>
      <c r="E2" s="189"/>
      <c r="F2" s="189"/>
      <c r="G2" s="189"/>
      <c r="H2" s="189"/>
      <c r="I2" s="189"/>
      <c r="J2" s="189"/>
      <c r="K2"/>
      <c r="L2" s="190" t="s">
        <v>1</v>
      </c>
      <c r="M2" s="190"/>
      <c r="N2" s="190"/>
      <c r="O2" s="190"/>
      <c r="P2" s="190"/>
      <c r="Q2" s="190"/>
      <c r="R2" s="190"/>
      <c r="S2" s="191" t="s">
        <v>2</v>
      </c>
      <c r="T2" s="191"/>
      <c r="U2" s="191"/>
      <c r="V2" s="191"/>
      <c r="W2" s="191"/>
      <c r="X2" s="191"/>
      <c r="Y2" s="191"/>
      <c r="Z2" s="192" t="s">
        <v>3</v>
      </c>
      <c r="AA2" s="192"/>
      <c r="AB2" s="192"/>
      <c r="AC2" s="192"/>
      <c r="AD2" s="192"/>
      <c r="AE2" s="192"/>
      <c r="AF2" s="192"/>
      <c r="AG2" s="193" t="s">
        <v>4</v>
      </c>
      <c r="AH2" s="193"/>
      <c r="AI2" s="193"/>
      <c r="AJ2" s="193"/>
      <c r="AK2" s="193"/>
      <c r="AL2" s="193"/>
      <c r="AM2" s="193"/>
      <c r="AN2" s="173" t="s">
        <v>5</v>
      </c>
      <c r="AO2" s="174"/>
      <c r="AP2" s="174"/>
      <c r="AQ2" s="179">
        <f>AT2</f>
        <v>0</v>
      </c>
      <c r="AR2" s="179"/>
      <c r="AS2" s="179"/>
      <c r="AT2" s="1">
        <f>IFERROR(IF(ANALYSISTABS,IFERROR(AVERAGEIF(C14:C43,"*",I14:I43),0),""),"")</f>
        <v>0</v>
      </c>
      <c r="AU2"/>
      <c r="AV2"/>
    </row>
    <row r="3" spans="1:50" s="2" customFormat="1" ht="20" customHeight="1" x14ac:dyDescent="0.35">
      <c r="A3"/>
      <c r="B3" s="188"/>
      <c r="C3" s="182" t="s">
        <v>6</v>
      </c>
      <c r="D3" s="182"/>
      <c r="E3" s="182"/>
      <c r="F3" s="182"/>
      <c r="G3" s="182"/>
      <c r="H3" s="182"/>
      <c r="I3" s="182"/>
      <c r="J3" s="182"/>
      <c r="K3"/>
      <c r="L3" s="183">
        <f>IFERROR(IF(ANALYSISTABS,COUNTA(B14:B43),""),"")</f>
        <v>0</v>
      </c>
      <c r="M3" s="183"/>
      <c r="N3" s="183"/>
      <c r="O3" s="183"/>
      <c r="P3" s="183"/>
      <c r="Q3" s="183"/>
      <c r="R3" s="183"/>
      <c r="S3" s="184">
        <f>IFERROR(IF(ANALYSISTABS,COUNTIFS($B$14:$B$43,"*",$J$14:$J$43,S2),""),"")</f>
        <v>0</v>
      </c>
      <c r="T3" s="184"/>
      <c r="U3" s="184"/>
      <c r="V3" s="184"/>
      <c r="W3" s="184"/>
      <c r="X3" s="184"/>
      <c r="Y3" s="184"/>
      <c r="Z3" s="185">
        <f>IFERROR(IF(ANALYSISTABS,COUNTIFS($B$14:$B$43,"*",$J$14:$J$43,Z2),""),"")</f>
        <v>0</v>
      </c>
      <c r="AA3" s="185"/>
      <c r="AB3" s="185"/>
      <c r="AC3" s="185"/>
      <c r="AD3" s="185"/>
      <c r="AE3" s="185"/>
      <c r="AF3" s="185"/>
      <c r="AG3" s="186">
        <f>IFERROR(IF(ANALYSISTABS,COUNTIFS($B$14:$B$43,"*",$J$14:$J$43,AG2),""),"")</f>
        <v>0</v>
      </c>
      <c r="AH3" s="186"/>
      <c r="AI3" s="186"/>
      <c r="AJ3" s="186"/>
      <c r="AK3" s="186"/>
      <c r="AL3" s="186"/>
      <c r="AM3" s="186"/>
      <c r="AN3" s="175"/>
      <c r="AO3" s="176"/>
      <c r="AP3" s="176"/>
      <c r="AQ3" s="180"/>
      <c r="AR3" s="180"/>
      <c r="AS3" s="180"/>
      <c r="AT3" s="3"/>
      <c r="AU3"/>
      <c r="AV3"/>
    </row>
    <row r="4" spans="1:50" s="5" customFormat="1" ht="25" customHeight="1" x14ac:dyDescent="0.35">
      <c r="A4"/>
      <c r="B4" s="188"/>
      <c r="C4" s="187" t="str">
        <f>IF(D6="","",D6)</f>
        <v/>
      </c>
      <c r="D4" s="187"/>
      <c r="E4" s="187"/>
      <c r="F4" s="187"/>
      <c r="G4" s="187"/>
      <c r="H4" s="187"/>
      <c r="I4" s="187"/>
      <c r="J4" s="187"/>
      <c r="K4"/>
      <c r="L4" s="183"/>
      <c r="M4" s="183"/>
      <c r="N4" s="183"/>
      <c r="O4" s="183"/>
      <c r="P4" s="183"/>
      <c r="Q4" s="183"/>
      <c r="R4" s="183"/>
      <c r="S4" s="184"/>
      <c r="T4" s="184"/>
      <c r="U4" s="184"/>
      <c r="V4" s="184"/>
      <c r="W4" s="184"/>
      <c r="X4" s="184"/>
      <c r="Y4" s="184"/>
      <c r="Z4" s="185"/>
      <c r="AA4" s="185"/>
      <c r="AB4" s="185"/>
      <c r="AC4" s="185"/>
      <c r="AD4" s="185"/>
      <c r="AE4" s="185"/>
      <c r="AF4" s="185"/>
      <c r="AG4" s="186"/>
      <c r="AH4" s="186"/>
      <c r="AI4" s="186"/>
      <c r="AJ4" s="186"/>
      <c r="AK4" s="186"/>
      <c r="AL4" s="186"/>
      <c r="AM4" s="186"/>
      <c r="AN4" s="177"/>
      <c r="AO4" s="178"/>
      <c r="AP4" s="178"/>
      <c r="AQ4" s="181"/>
      <c r="AR4" s="181"/>
      <c r="AS4" s="181"/>
      <c r="AT4" s="4">
        <f>IFERROR(IF(ANALYSISTABS,1-AT2,""),"")</f>
        <v>1</v>
      </c>
      <c r="AU4"/>
      <c r="AV4"/>
    </row>
    <row r="5" spans="1:50" ht="20" customHeight="1" x14ac:dyDescent="0.35">
      <c r="L5" s="6"/>
      <c r="M5" s="6"/>
      <c r="N5" s="6"/>
      <c r="O5" s="6"/>
      <c r="P5" s="6"/>
      <c r="Q5" s="6"/>
      <c r="R5" s="6"/>
    </row>
    <row r="6" spans="1:50" s="5" customFormat="1" ht="25" customHeight="1" x14ac:dyDescent="0.35">
      <c r="A6"/>
      <c r="B6" s="151" t="s">
        <v>7</v>
      </c>
      <c r="C6" s="7" t="s">
        <v>8</v>
      </c>
      <c r="D6" s="154"/>
      <c r="E6" s="154"/>
      <c r="F6" s="154"/>
      <c r="G6" s="8" t="s">
        <v>10</v>
      </c>
      <c r="H6" s="9" t="str">
        <f>IFERROR(IF(ANALYSISTABS,IF(MIN(G14:G43)&lt;=0,"",MIN(G14:G43)),""),"")</f>
        <v/>
      </c>
      <c r="I6" s="8" t="s">
        <v>11</v>
      </c>
      <c r="J6" s="10"/>
      <c r="K6"/>
      <c r="L6" s="155" t="s">
        <v>13</v>
      </c>
      <c r="M6" s="156"/>
      <c r="N6" s="156"/>
      <c r="O6" s="156"/>
      <c r="P6" s="156"/>
      <c r="Q6" s="156"/>
      <c r="R6" s="156"/>
      <c r="S6" s="161"/>
      <c r="T6" s="161"/>
      <c r="U6" s="161"/>
      <c r="V6" s="161"/>
      <c r="W6" s="161"/>
      <c r="X6" s="161"/>
      <c r="Y6" s="161"/>
      <c r="Z6" s="161"/>
      <c r="AA6" s="161"/>
      <c r="AB6" s="161"/>
      <c r="AC6" s="161"/>
      <c r="AD6" s="161"/>
      <c r="AE6" s="161"/>
      <c r="AF6" s="161"/>
      <c r="AG6" s="161"/>
      <c r="AH6" s="161"/>
      <c r="AI6" s="161"/>
      <c r="AJ6" s="161"/>
      <c r="AK6" s="161"/>
      <c r="AL6" s="161"/>
      <c r="AM6" s="162"/>
      <c r="AN6" s="11"/>
      <c r="AO6" s="11"/>
      <c r="AP6" s="11"/>
      <c r="AQ6" s="11"/>
      <c r="AR6" s="11"/>
      <c r="AS6" s="11"/>
      <c r="AT6" s="11"/>
      <c r="AU6"/>
      <c r="AV6"/>
      <c r="AW6"/>
      <c r="AX6"/>
    </row>
    <row r="7" spans="1:50" s="5" customFormat="1" ht="25" customHeight="1" x14ac:dyDescent="0.35">
      <c r="A7"/>
      <c r="B7" s="152"/>
      <c r="C7" s="12" t="s">
        <v>15</v>
      </c>
      <c r="D7" s="167"/>
      <c r="E7" s="167"/>
      <c r="F7" s="167"/>
      <c r="G7" s="13" t="s">
        <v>17</v>
      </c>
      <c r="H7" s="9" t="str">
        <f>IFERROR(IF(ANALYSISTABS,IF(MAX(H14:H43)&lt;=0,"",MAX(H14:H43)),""),"")</f>
        <v/>
      </c>
      <c r="I7" s="13" t="s">
        <v>18</v>
      </c>
      <c r="J7" s="14"/>
      <c r="K7"/>
      <c r="L7" s="157"/>
      <c r="M7" s="158"/>
      <c r="N7" s="158"/>
      <c r="O7" s="158"/>
      <c r="P7" s="158"/>
      <c r="Q7" s="158"/>
      <c r="R7" s="158"/>
      <c r="S7" s="163"/>
      <c r="T7" s="163"/>
      <c r="U7" s="163"/>
      <c r="V7" s="163"/>
      <c r="W7" s="163"/>
      <c r="X7" s="163"/>
      <c r="Y7" s="163"/>
      <c r="Z7" s="163"/>
      <c r="AA7" s="163"/>
      <c r="AB7" s="163"/>
      <c r="AC7" s="163"/>
      <c r="AD7" s="163"/>
      <c r="AE7" s="163"/>
      <c r="AF7" s="163"/>
      <c r="AG7" s="163"/>
      <c r="AH7" s="163"/>
      <c r="AI7" s="163"/>
      <c r="AJ7" s="163"/>
      <c r="AK7" s="163"/>
      <c r="AL7" s="163"/>
      <c r="AM7" s="164"/>
      <c r="AN7" s="11"/>
      <c r="AO7" s="15" t="s">
        <v>20</v>
      </c>
      <c r="AP7" s="16">
        <f>IFERROR(IF(ANALYSISTABS,COUNTIFS($B$14:$B$43,"*",$J$14:$J$43,AO7),""),"")</f>
        <v>0</v>
      </c>
      <c r="AQ7" s="11"/>
      <c r="AR7" s="11"/>
      <c r="AS7" s="11"/>
      <c r="AT7" s="11"/>
      <c r="AU7"/>
      <c r="AV7"/>
      <c r="AW7"/>
      <c r="AX7"/>
    </row>
    <row r="8" spans="1:50" s="5" customFormat="1" ht="25" customHeight="1" x14ac:dyDescent="0.35">
      <c r="A8"/>
      <c r="B8" s="152"/>
      <c r="C8" s="12" t="s">
        <v>21</v>
      </c>
      <c r="D8" s="17"/>
      <c r="E8" s="18" t="s">
        <v>23</v>
      </c>
      <c r="F8" s="19"/>
      <c r="G8" s="13" t="s">
        <v>24</v>
      </c>
      <c r="H8" s="14"/>
      <c r="I8" s="13" t="s">
        <v>26</v>
      </c>
      <c r="J8" s="14"/>
      <c r="K8"/>
      <c r="L8" s="157"/>
      <c r="M8" s="158"/>
      <c r="N8" s="158"/>
      <c r="O8" s="158"/>
      <c r="P8" s="158"/>
      <c r="Q8" s="158"/>
      <c r="R8" s="158"/>
      <c r="S8" s="163"/>
      <c r="T8" s="163"/>
      <c r="U8" s="163"/>
      <c r="V8" s="163"/>
      <c r="W8" s="163"/>
      <c r="X8" s="163"/>
      <c r="Y8" s="163"/>
      <c r="Z8" s="163"/>
      <c r="AA8" s="163"/>
      <c r="AB8" s="163"/>
      <c r="AC8" s="163"/>
      <c r="AD8" s="163"/>
      <c r="AE8" s="163"/>
      <c r="AF8" s="163"/>
      <c r="AG8" s="163"/>
      <c r="AH8" s="163"/>
      <c r="AI8" s="163"/>
      <c r="AJ8" s="163"/>
      <c r="AK8" s="163"/>
      <c r="AL8" s="163"/>
      <c r="AM8" s="164"/>
      <c r="AN8" s="20"/>
      <c r="AO8" s="21" t="s">
        <v>28</v>
      </c>
      <c r="AP8" s="22">
        <f>IFERROR(IF(ANALYSISTABS,COUNTIFS($B$14:$B$43,"*",$J$14:$J$43,AO8),""),"")</f>
        <v>0</v>
      </c>
      <c r="AQ8" s="20"/>
      <c r="AR8" s="20"/>
      <c r="AS8" s="20"/>
      <c r="AT8" s="11"/>
      <c r="AU8"/>
      <c r="AV8"/>
      <c r="AW8"/>
      <c r="AX8"/>
    </row>
    <row r="9" spans="1:50" s="5" customFormat="1" ht="25" customHeight="1" x14ac:dyDescent="0.35">
      <c r="A9"/>
      <c r="B9" s="153"/>
      <c r="C9" s="23" t="s">
        <v>29</v>
      </c>
      <c r="D9" s="24"/>
      <c r="E9" s="18" t="s">
        <v>30</v>
      </c>
      <c r="F9" s="19"/>
      <c r="G9" s="25" t="s">
        <v>31</v>
      </c>
      <c r="H9" s="26"/>
      <c r="I9" s="25" t="s">
        <v>33</v>
      </c>
      <c r="J9" s="27"/>
      <c r="K9"/>
      <c r="L9" s="159"/>
      <c r="M9" s="160"/>
      <c r="N9" s="160"/>
      <c r="O9" s="160"/>
      <c r="P9" s="160"/>
      <c r="Q9" s="160"/>
      <c r="R9" s="160"/>
      <c r="S9" s="165"/>
      <c r="T9" s="165"/>
      <c r="U9" s="165"/>
      <c r="V9" s="165"/>
      <c r="W9" s="165"/>
      <c r="X9" s="165"/>
      <c r="Y9" s="165"/>
      <c r="Z9" s="165"/>
      <c r="AA9" s="165"/>
      <c r="AB9" s="165"/>
      <c r="AC9" s="165"/>
      <c r="AD9" s="165"/>
      <c r="AE9" s="165"/>
      <c r="AF9" s="165"/>
      <c r="AG9" s="165"/>
      <c r="AH9" s="165"/>
      <c r="AI9" s="165"/>
      <c r="AJ9" s="165"/>
      <c r="AK9" s="165"/>
      <c r="AL9" s="165"/>
      <c r="AM9" s="166"/>
      <c r="AN9" s="20"/>
      <c r="AO9" s="28" t="s">
        <v>34</v>
      </c>
      <c r="AP9" s="29">
        <f>IFERROR(IF(ANALYSISTABS,COUNTIFS($B$14:$B$43,"*",$J$14:$J$43,AO9),""),"")</f>
        <v>0</v>
      </c>
      <c r="AQ9" s="20"/>
      <c r="AR9" s="20"/>
      <c r="AS9" s="20"/>
      <c r="AT9" s="11"/>
      <c r="AU9"/>
      <c r="AV9"/>
      <c r="AW9"/>
      <c r="AX9"/>
    </row>
    <row r="10" spans="1:50" ht="20" customHeight="1" x14ac:dyDescent="0.35">
      <c r="F10" s="30"/>
      <c r="AN10" s="31"/>
      <c r="AO10" s="31"/>
      <c r="AP10" s="31"/>
      <c r="AQ10" s="31"/>
      <c r="AR10" s="31"/>
      <c r="AS10" s="31"/>
      <c r="AT10" s="31"/>
    </row>
    <row r="11" spans="1:50" s="5" customFormat="1" ht="20" customHeight="1" x14ac:dyDescent="0.35">
      <c r="A11"/>
      <c r="B11" s="168" t="s">
        <v>35</v>
      </c>
      <c r="C11" s="169"/>
      <c r="D11" s="169"/>
      <c r="E11" s="169"/>
      <c r="F11" s="169"/>
      <c r="G11" s="169"/>
      <c r="H11" s="169"/>
      <c r="I11" s="169"/>
      <c r="J11" s="169"/>
      <c r="K11" s="32"/>
      <c r="L11" s="170" t="str">
        <f ca="1">IFERROR(IF(ANALYSISTABS,"WEEK "&amp;_xlfn.ISOWEEKNUM(L13),""),"")</f>
        <v>WEEK 19</v>
      </c>
      <c r="M11" s="171"/>
      <c r="N11" s="171"/>
      <c r="O11" s="171"/>
      <c r="P11" s="171"/>
      <c r="Q11" s="171"/>
      <c r="R11" s="172"/>
      <c r="S11" s="170" t="str">
        <f ca="1">IFERROR(IF(ANALYSISTABS,"WEEK "&amp;_xlfn.ISOWEEKNUM(S13),""),"")</f>
        <v>WEEK 20</v>
      </c>
      <c r="T11" s="171"/>
      <c r="U11" s="171"/>
      <c r="V11" s="171"/>
      <c r="W11" s="171"/>
      <c r="X11" s="171"/>
      <c r="Y11" s="172"/>
      <c r="Z11" s="170" t="str">
        <f ca="1">IFERROR(IF(ANALYSISTABS,"WEEK "&amp;_xlfn.ISOWEEKNUM(Z13),""),"")</f>
        <v>WEEK 21</v>
      </c>
      <c r="AA11" s="171"/>
      <c r="AB11" s="171"/>
      <c r="AC11" s="171"/>
      <c r="AD11" s="171"/>
      <c r="AE11" s="171"/>
      <c r="AF11" s="172"/>
      <c r="AG11" s="170" t="str">
        <f ca="1">IFERROR(IF(ANALYSISTABS,"WEEK "&amp;_xlfn.ISOWEEKNUM(AG13),""),"")</f>
        <v>WEEK 22</v>
      </c>
      <c r="AH11" s="171"/>
      <c r="AI11" s="171"/>
      <c r="AJ11" s="171"/>
      <c r="AK11" s="171"/>
      <c r="AL11" s="171"/>
      <c r="AM11" s="172"/>
      <c r="AN11" s="148" t="str">
        <f ca="1">IFERROR(IF(ANALYSISTABS,"WEEK "&amp;_xlfn.ISOWEEKNUM(AN13),""),"")</f>
        <v>WEEK 23</v>
      </c>
      <c r="AO11" s="149"/>
      <c r="AP11" s="149"/>
      <c r="AQ11" s="149"/>
      <c r="AR11" s="149"/>
      <c r="AS11" s="149"/>
      <c r="AT11" s="150"/>
      <c r="AU11"/>
      <c r="AV11"/>
      <c r="AW11"/>
      <c r="AX11"/>
    </row>
    <row r="12" spans="1:50" s="5" customFormat="1" ht="25" customHeight="1" x14ac:dyDescent="0.35">
      <c r="A12"/>
      <c r="B12" s="168"/>
      <c r="C12" s="169"/>
      <c r="D12" s="169"/>
      <c r="E12" s="169"/>
      <c r="F12" s="169"/>
      <c r="G12" s="169"/>
      <c r="H12" s="169"/>
      <c r="I12" s="169"/>
      <c r="J12" s="169"/>
      <c r="K12" s="32"/>
      <c r="L12" s="33" t="str">
        <f t="shared" ref="L12:AT12" ca="1" si="0">IFERROR(IF(ANALYSISTABS,LEFT(TEXT(L13,"DDD"),1),""),"")</f>
        <v>M</v>
      </c>
      <c r="M12" s="34" t="str">
        <f t="shared" ca="1" si="0"/>
        <v>T</v>
      </c>
      <c r="N12" s="34" t="str">
        <f t="shared" ca="1" si="0"/>
        <v>W</v>
      </c>
      <c r="O12" s="34" t="str">
        <f t="shared" ca="1" si="0"/>
        <v>T</v>
      </c>
      <c r="P12" s="34" t="str">
        <f t="shared" ca="1" si="0"/>
        <v>F</v>
      </c>
      <c r="Q12" s="34" t="str">
        <f t="shared" ca="1" si="0"/>
        <v>S</v>
      </c>
      <c r="R12" s="35" t="str">
        <f t="shared" ca="1" si="0"/>
        <v>S</v>
      </c>
      <c r="S12" s="33" t="str">
        <f t="shared" ca="1" si="0"/>
        <v>M</v>
      </c>
      <c r="T12" s="34" t="str">
        <f t="shared" ca="1" si="0"/>
        <v>T</v>
      </c>
      <c r="U12" s="34" t="str">
        <f t="shared" ca="1" si="0"/>
        <v>W</v>
      </c>
      <c r="V12" s="34" t="str">
        <f t="shared" ca="1" si="0"/>
        <v>T</v>
      </c>
      <c r="W12" s="34" t="str">
        <f t="shared" ca="1" si="0"/>
        <v>F</v>
      </c>
      <c r="X12" s="34" t="str">
        <f t="shared" ca="1" si="0"/>
        <v>S</v>
      </c>
      <c r="Y12" s="35" t="str">
        <f t="shared" ca="1" si="0"/>
        <v>S</v>
      </c>
      <c r="Z12" s="33" t="str">
        <f t="shared" ca="1" si="0"/>
        <v>M</v>
      </c>
      <c r="AA12" s="34" t="str">
        <f t="shared" ca="1" si="0"/>
        <v>T</v>
      </c>
      <c r="AB12" s="34" t="str">
        <f t="shared" ca="1" si="0"/>
        <v>W</v>
      </c>
      <c r="AC12" s="34" t="str">
        <f t="shared" ca="1" si="0"/>
        <v>T</v>
      </c>
      <c r="AD12" s="34" t="str">
        <f t="shared" ca="1" si="0"/>
        <v>F</v>
      </c>
      <c r="AE12" s="34" t="str">
        <f t="shared" ca="1" si="0"/>
        <v>S</v>
      </c>
      <c r="AF12" s="35" t="str">
        <f t="shared" ca="1" si="0"/>
        <v>S</v>
      </c>
      <c r="AG12" s="33" t="str">
        <f t="shared" ca="1" si="0"/>
        <v>M</v>
      </c>
      <c r="AH12" s="34" t="str">
        <f t="shared" ca="1" si="0"/>
        <v>T</v>
      </c>
      <c r="AI12" s="34" t="str">
        <f t="shared" ca="1" si="0"/>
        <v>W</v>
      </c>
      <c r="AJ12" s="34" t="str">
        <f t="shared" ca="1" si="0"/>
        <v>T</v>
      </c>
      <c r="AK12" s="34" t="str">
        <f t="shared" ca="1" si="0"/>
        <v>F</v>
      </c>
      <c r="AL12" s="34" t="str">
        <f t="shared" ca="1" si="0"/>
        <v>S</v>
      </c>
      <c r="AM12" s="35" t="str">
        <f t="shared" ca="1" si="0"/>
        <v>S</v>
      </c>
      <c r="AN12" s="36" t="str">
        <f t="shared" ca="1" si="0"/>
        <v>M</v>
      </c>
      <c r="AO12" s="37" t="str">
        <f t="shared" ca="1" si="0"/>
        <v>T</v>
      </c>
      <c r="AP12" s="37" t="str">
        <f t="shared" ca="1" si="0"/>
        <v>W</v>
      </c>
      <c r="AQ12" s="37" t="str">
        <f t="shared" ca="1" si="0"/>
        <v>T</v>
      </c>
      <c r="AR12" s="37" t="str">
        <f t="shared" ca="1" si="0"/>
        <v>F</v>
      </c>
      <c r="AS12" s="37" t="str">
        <f t="shared" ca="1" si="0"/>
        <v>S</v>
      </c>
      <c r="AT12" s="38" t="str">
        <f t="shared" ca="1" si="0"/>
        <v>S</v>
      </c>
      <c r="AU12"/>
      <c r="AV12"/>
      <c r="AW12"/>
      <c r="AX12"/>
    </row>
    <row r="13" spans="1:50" s="5" customFormat="1" ht="20" customHeight="1" thickBot="1" x14ac:dyDescent="0.4">
      <c r="A13"/>
      <c r="B13" s="39" t="s">
        <v>36</v>
      </c>
      <c r="C13" s="40" t="s">
        <v>37</v>
      </c>
      <c r="D13" s="41" t="s">
        <v>38</v>
      </c>
      <c r="E13" s="41" t="s">
        <v>39</v>
      </c>
      <c r="F13" s="41" t="s">
        <v>40</v>
      </c>
      <c r="G13" s="42" t="s">
        <v>10</v>
      </c>
      <c r="H13" s="42" t="s">
        <v>17</v>
      </c>
      <c r="I13" s="43" t="s">
        <v>41</v>
      </c>
      <c r="J13" s="44" t="s">
        <v>42</v>
      </c>
      <c r="K13" s="32"/>
      <c r="L13" s="45">
        <f ca="1">IFERROR(IF(ANALYSISTABS,IF(MIN($G$14:$G$43)&lt;=0,TODAY()-WEEKDAY(TODAY(),2)+1,MIN($G$14:$G$43)-WEEKDAY(MIN($G$14:$G$43),2)+1),""),"")</f>
        <v>46146</v>
      </c>
      <c r="M13" s="46">
        <f t="shared" ref="M13:AT13" ca="1" si="1">IFERROR(IF(ANALYSISTABS,L$13+1,""),"")</f>
        <v>46147</v>
      </c>
      <c r="N13" s="46">
        <f t="shared" ca="1" si="1"/>
        <v>46148</v>
      </c>
      <c r="O13" s="46">
        <f t="shared" ca="1" si="1"/>
        <v>46149</v>
      </c>
      <c r="P13" s="46">
        <f t="shared" ca="1" si="1"/>
        <v>46150</v>
      </c>
      <c r="Q13" s="46">
        <f t="shared" ca="1" si="1"/>
        <v>46151</v>
      </c>
      <c r="R13" s="47">
        <f t="shared" ca="1" si="1"/>
        <v>46152</v>
      </c>
      <c r="S13" s="45">
        <f t="shared" ca="1" si="1"/>
        <v>46153</v>
      </c>
      <c r="T13" s="46">
        <f t="shared" ca="1" si="1"/>
        <v>46154</v>
      </c>
      <c r="U13" s="46">
        <f t="shared" ca="1" si="1"/>
        <v>46155</v>
      </c>
      <c r="V13" s="46">
        <f t="shared" ca="1" si="1"/>
        <v>46156</v>
      </c>
      <c r="W13" s="46">
        <f t="shared" ca="1" si="1"/>
        <v>46157</v>
      </c>
      <c r="X13" s="46">
        <f t="shared" ca="1" si="1"/>
        <v>46158</v>
      </c>
      <c r="Y13" s="47">
        <f t="shared" ca="1" si="1"/>
        <v>46159</v>
      </c>
      <c r="Z13" s="45">
        <f t="shared" ca="1" si="1"/>
        <v>46160</v>
      </c>
      <c r="AA13" s="46">
        <f t="shared" ca="1" si="1"/>
        <v>46161</v>
      </c>
      <c r="AB13" s="46">
        <f t="shared" ca="1" si="1"/>
        <v>46162</v>
      </c>
      <c r="AC13" s="46">
        <f t="shared" ca="1" si="1"/>
        <v>46163</v>
      </c>
      <c r="AD13" s="46">
        <f t="shared" ca="1" si="1"/>
        <v>46164</v>
      </c>
      <c r="AE13" s="46">
        <f t="shared" ca="1" si="1"/>
        <v>46165</v>
      </c>
      <c r="AF13" s="47">
        <f t="shared" ca="1" si="1"/>
        <v>46166</v>
      </c>
      <c r="AG13" s="45">
        <f t="shared" ca="1" si="1"/>
        <v>46167</v>
      </c>
      <c r="AH13" s="46">
        <f t="shared" ca="1" si="1"/>
        <v>46168</v>
      </c>
      <c r="AI13" s="46">
        <f t="shared" ca="1" si="1"/>
        <v>46169</v>
      </c>
      <c r="AJ13" s="46">
        <f t="shared" ca="1" si="1"/>
        <v>46170</v>
      </c>
      <c r="AK13" s="46">
        <f t="shared" ca="1" si="1"/>
        <v>46171</v>
      </c>
      <c r="AL13" s="46">
        <f t="shared" ca="1" si="1"/>
        <v>46172</v>
      </c>
      <c r="AM13" s="47">
        <f t="shared" ca="1" si="1"/>
        <v>46173</v>
      </c>
      <c r="AN13" s="48">
        <f t="shared" ca="1" si="1"/>
        <v>46174</v>
      </c>
      <c r="AO13" s="49">
        <f t="shared" ca="1" si="1"/>
        <v>46175</v>
      </c>
      <c r="AP13" s="49">
        <f t="shared" ca="1" si="1"/>
        <v>46176</v>
      </c>
      <c r="AQ13" s="49">
        <f t="shared" ca="1" si="1"/>
        <v>46177</v>
      </c>
      <c r="AR13" s="49">
        <f t="shared" ca="1" si="1"/>
        <v>46178</v>
      </c>
      <c r="AS13" s="49">
        <f t="shared" ca="1" si="1"/>
        <v>46179</v>
      </c>
      <c r="AT13" s="50">
        <f t="shared" ca="1" si="1"/>
        <v>46180</v>
      </c>
      <c r="AU13"/>
      <c r="AV13"/>
      <c r="AW13"/>
      <c r="AX13"/>
    </row>
    <row r="14" spans="1:50" s="5" customFormat="1" ht="20" customHeight="1" thickTop="1" thickBot="1" x14ac:dyDescent="0.4">
      <c r="A14" s="51"/>
      <c r="B14" s="52"/>
      <c r="C14" s="53"/>
      <c r="D14" s="54"/>
      <c r="E14" s="54"/>
      <c r="F14" s="55"/>
      <c r="G14" s="56"/>
      <c r="H14" s="56"/>
      <c r="I14" s="57"/>
      <c r="J14" s="58" t="str">
        <f t="shared" ref="J14:J43" si="2">IFERROR(IF(ANALYSISTABS,IF(B14="","",IF(I14=1,"Completed",IF(I14&gt;0,"In progress","Not started"))),""),"")</f>
        <v/>
      </c>
      <c r="K14" s="59"/>
      <c r="L14" s="60"/>
      <c r="M14" s="59"/>
      <c r="N14" s="59"/>
      <c r="O14" s="59"/>
      <c r="P14" s="59"/>
      <c r="Q14" s="59"/>
      <c r="R14" s="61"/>
      <c r="S14" s="60"/>
      <c r="T14" s="59"/>
      <c r="U14" s="59"/>
      <c r="V14" s="59"/>
      <c r="W14" s="59"/>
      <c r="X14" s="59"/>
      <c r="Y14" s="61"/>
      <c r="Z14" s="60"/>
      <c r="AA14" s="59"/>
      <c r="AB14" s="59"/>
      <c r="AC14" s="59"/>
      <c r="AD14" s="59"/>
      <c r="AE14" s="59"/>
      <c r="AF14" s="61"/>
      <c r="AG14" s="60"/>
      <c r="AH14" s="59"/>
      <c r="AI14" s="59"/>
      <c r="AJ14" s="59"/>
      <c r="AK14" s="59"/>
      <c r="AL14" s="59"/>
      <c r="AM14" s="61"/>
      <c r="AN14" s="60"/>
      <c r="AO14" s="59"/>
      <c r="AP14" s="59"/>
      <c r="AQ14" s="59"/>
      <c r="AR14" s="59"/>
      <c r="AS14" s="59"/>
      <c r="AT14" s="61"/>
      <c r="AU14"/>
      <c r="AV14"/>
      <c r="AW14"/>
      <c r="AX14"/>
    </row>
    <row r="15" spans="1:50" s="5" customFormat="1" ht="20" customHeight="1" thickTop="1" thickBot="1" x14ac:dyDescent="0.4">
      <c r="A15" s="51"/>
      <c r="B15" s="62"/>
      <c r="C15" s="63"/>
      <c r="D15" s="64"/>
      <c r="E15" s="64"/>
      <c r="F15" s="63"/>
      <c r="G15" s="65"/>
      <c r="H15" s="65"/>
      <c r="I15" s="66"/>
      <c r="J15" s="67" t="str">
        <f t="shared" si="2"/>
        <v/>
      </c>
      <c r="K15" s="68"/>
      <c r="L15" s="69"/>
      <c r="M15" s="68"/>
      <c r="N15" s="68"/>
      <c r="O15" s="68"/>
      <c r="P15" s="68"/>
      <c r="Q15" s="68"/>
      <c r="R15" s="70"/>
      <c r="S15" s="69"/>
      <c r="T15" s="68"/>
      <c r="U15" s="68"/>
      <c r="V15" s="68"/>
      <c r="W15" s="68"/>
      <c r="X15" s="68"/>
      <c r="Y15" s="70"/>
      <c r="Z15" s="69"/>
      <c r="AA15" s="68"/>
      <c r="AB15" s="68"/>
      <c r="AC15" s="68"/>
      <c r="AD15" s="68"/>
      <c r="AE15" s="68"/>
      <c r="AF15" s="70"/>
      <c r="AG15" s="69"/>
      <c r="AH15" s="68"/>
      <c r="AI15" s="68"/>
      <c r="AJ15" s="68"/>
      <c r="AK15" s="68"/>
      <c r="AL15" s="68"/>
      <c r="AM15" s="70"/>
      <c r="AN15" s="69"/>
      <c r="AO15" s="68"/>
      <c r="AP15" s="68"/>
      <c r="AQ15" s="68"/>
      <c r="AR15" s="68"/>
      <c r="AS15" s="68"/>
      <c r="AT15" s="70"/>
      <c r="AU15"/>
      <c r="AV15"/>
      <c r="AW15"/>
      <c r="AX15"/>
    </row>
    <row r="16" spans="1:50" s="5" customFormat="1" ht="20" customHeight="1" thickTop="1" thickBot="1" x14ac:dyDescent="0.4">
      <c r="A16" s="51"/>
      <c r="B16" s="71"/>
      <c r="C16" s="72"/>
      <c r="D16" s="73"/>
      <c r="E16" s="73"/>
      <c r="F16" s="72"/>
      <c r="G16" s="74"/>
      <c r="H16" s="74"/>
      <c r="I16" s="75"/>
      <c r="J16" s="67" t="str">
        <f t="shared" si="2"/>
        <v/>
      </c>
      <c r="K16" s="76"/>
      <c r="L16" s="77"/>
      <c r="M16" s="76"/>
      <c r="N16" s="76"/>
      <c r="O16" s="76"/>
      <c r="P16" s="76"/>
      <c r="Q16" s="76"/>
      <c r="R16" s="78"/>
      <c r="S16" s="77"/>
      <c r="T16" s="76"/>
      <c r="U16" s="76"/>
      <c r="V16" s="76"/>
      <c r="W16" s="76"/>
      <c r="X16" s="76"/>
      <c r="Y16" s="78"/>
      <c r="Z16" s="77"/>
      <c r="AA16" s="76"/>
      <c r="AB16" s="76"/>
      <c r="AC16" s="76"/>
      <c r="AD16" s="76"/>
      <c r="AE16" s="76"/>
      <c r="AF16" s="78"/>
      <c r="AG16" s="77"/>
      <c r="AH16" s="76"/>
      <c r="AI16" s="76"/>
      <c r="AJ16" s="76"/>
      <c r="AK16" s="76"/>
      <c r="AL16" s="76"/>
      <c r="AM16" s="78"/>
      <c r="AN16" s="77"/>
      <c r="AO16" s="76"/>
      <c r="AP16" s="76"/>
      <c r="AQ16" s="76"/>
      <c r="AR16" s="76"/>
      <c r="AS16" s="76"/>
      <c r="AT16" s="78"/>
      <c r="AU16"/>
      <c r="AV16"/>
      <c r="AW16"/>
      <c r="AX16"/>
    </row>
    <row r="17" spans="1:50" s="5" customFormat="1" ht="20" customHeight="1" thickTop="1" thickBot="1" x14ac:dyDescent="0.4">
      <c r="A17" s="51"/>
      <c r="B17" s="62"/>
      <c r="C17" s="63"/>
      <c r="D17" s="64"/>
      <c r="E17" s="64"/>
      <c r="F17" s="63"/>
      <c r="G17" s="65"/>
      <c r="H17" s="65"/>
      <c r="I17" s="66"/>
      <c r="J17" s="67" t="str">
        <f t="shared" si="2"/>
        <v/>
      </c>
      <c r="K17" s="68"/>
      <c r="L17" s="69"/>
      <c r="M17" s="68"/>
      <c r="N17" s="68"/>
      <c r="O17" s="68"/>
      <c r="P17" s="68"/>
      <c r="Q17" s="68"/>
      <c r="R17" s="70"/>
      <c r="S17" s="69"/>
      <c r="T17" s="68"/>
      <c r="U17" s="68"/>
      <c r="V17" s="68"/>
      <c r="W17" s="68"/>
      <c r="X17" s="68"/>
      <c r="Y17" s="70"/>
      <c r="Z17" s="69"/>
      <c r="AA17" s="68"/>
      <c r="AB17" s="68"/>
      <c r="AC17" s="68"/>
      <c r="AD17" s="68"/>
      <c r="AE17" s="68"/>
      <c r="AF17" s="70"/>
      <c r="AG17" s="69"/>
      <c r="AH17" s="68"/>
      <c r="AI17" s="68"/>
      <c r="AJ17" s="68"/>
      <c r="AK17" s="68"/>
      <c r="AL17" s="68"/>
      <c r="AM17" s="70"/>
      <c r="AN17" s="69"/>
      <c r="AO17" s="68"/>
      <c r="AP17" s="68"/>
      <c r="AQ17" s="68"/>
      <c r="AR17" s="68"/>
      <c r="AS17" s="68"/>
      <c r="AT17" s="70"/>
      <c r="AU17"/>
      <c r="AV17"/>
      <c r="AW17"/>
      <c r="AX17"/>
    </row>
    <row r="18" spans="1:50" s="5" customFormat="1" ht="20" customHeight="1" thickTop="1" thickBot="1" x14ac:dyDescent="0.4">
      <c r="A18" s="51"/>
      <c r="B18" s="71"/>
      <c r="C18" s="72"/>
      <c r="D18" s="73"/>
      <c r="E18" s="73"/>
      <c r="F18" s="72"/>
      <c r="G18" s="74"/>
      <c r="H18" s="74"/>
      <c r="I18" s="75"/>
      <c r="J18" s="67" t="str">
        <f t="shared" si="2"/>
        <v/>
      </c>
      <c r="K18" s="76"/>
      <c r="L18" s="77"/>
      <c r="M18" s="76"/>
      <c r="N18" s="76"/>
      <c r="O18" s="76"/>
      <c r="P18" s="76"/>
      <c r="Q18" s="76"/>
      <c r="R18" s="78"/>
      <c r="S18" s="77"/>
      <c r="T18" s="76"/>
      <c r="U18" s="76"/>
      <c r="V18" s="76"/>
      <c r="W18" s="76"/>
      <c r="X18" s="76"/>
      <c r="Y18" s="78"/>
      <c r="Z18" s="77"/>
      <c r="AA18" s="76"/>
      <c r="AB18" s="76"/>
      <c r="AC18" s="76"/>
      <c r="AD18" s="76"/>
      <c r="AE18" s="76"/>
      <c r="AF18" s="78"/>
      <c r="AG18" s="77"/>
      <c r="AH18" s="76"/>
      <c r="AI18" s="76"/>
      <c r="AJ18" s="76"/>
      <c r="AK18" s="76"/>
      <c r="AL18" s="76"/>
      <c r="AM18" s="78"/>
      <c r="AN18" s="77"/>
      <c r="AO18" s="76"/>
      <c r="AP18" s="76"/>
      <c r="AQ18" s="76"/>
      <c r="AR18" s="76"/>
      <c r="AS18" s="76"/>
      <c r="AT18" s="78"/>
      <c r="AU18"/>
      <c r="AV18"/>
      <c r="AW18"/>
      <c r="AX18"/>
    </row>
    <row r="19" spans="1:50" s="5" customFormat="1" ht="20" customHeight="1" thickTop="1" thickBot="1" x14ac:dyDescent="0.4">
      <c r="A19" s="51"/>
      <c r="B19" s="62"/>
      <c r="C19" s="63"/>
      <c r="D19" s="64"/>
      <c r="E19" s="64"/>
      <c r="F19" s="63"/>
      <c r="G19" s="65"/>
      <c r="H19" s="65"/>
      <c r="I19" s="66"/>
      <c r="J19" s="67" t="str">
        <f t="shared" si="2"/>
        <v/>
      </c>
      <c r="K19" s="68"/>
      <c r="L19" s="69"/>
      <c r="M19" s="68"/>
      <c r="N19" s="68"/>
      <c r="O19" s="68"/>
      <c r="P19" s="68"/>
      <c r="Q19" s="68"/>
      <c r="R19" s="70"/>
      <c r="S19" s="69"/>
      <c r="T19" s="68"/>
      <c r="U19" s="68"/>
      <c r="V19" s="68"/>
      <c r="W19" s="68"/>
      <c r="X19" s="68"/>
      <c r="Y19" s="70"/>
      <c r="Z19" s="69"/>
      <c r="AA19" s="68"/>
      <c r="AB19" s="68"/>
      <c r="AC19" s="68"/>
      <c r="AD19" s="68"/>
      <c r="AE19" s="68"/>
      <c r="AF19" s="70"/>
      <c r="AG19" s="69"/>
      <c r="AH19" s="68"/>
      <c r="AI19" s="68"/>
      <c r="AJ19" s="68"/>
      <c r="AK19" s="68"/>
      <c r="AL19" s="68"/>
      <c r="AM19" s="70"/>
      <c r="AN19" s="69"/>
      <c r="AO19" s="68"/>
      <c r="AP19" s="68"/>
      <c r="AQ19" s="68"/>
      <c r="AR19" s="68"/>
      <c r="AS19" s="68"/>
      <c r="AT19" s="70"/>
      <c r="AU19"/>
      <c r="AV19"/>
      <c r="AW19"/>
      <c r="AX19"/>
    </row>
    <row r="20" spans="1:50" s="5" customFormat="1" ht="20" customHeight="1" thickTop="1" thickBot="1" x14ac:dyDescent="0.4">
      <c r="A20" s="51"/>
      <c r="B20" s="71"/>
      <c r="C20" s="72"/>
      <c r="D20" s="73"/>
      <c r="E20" s="73"/>
      <c r="F20" s="72"/>
      <c r="G20" s="74"/>
      <c r="H20" s="74"/>
      <c r="I20" s="75"/>
      <c r="J20" s="67" t="str">
        <f t="shared" si="2"/>
        <v/>
      </c>
      <c r="K20" s="76"/>
      <c r="L20" s="77"/>
      <c r="M20" s="76"/>
      <c r="N20" s="76"/>
      <c r="O20" s="76"/>
      <c r="P20" s="76"/>
      <c r="Q20" s="76"/>
      <c r="R20" s="78"/>
      <c r="S20" s="77"/>
      <c r="T20" s="76"/>
      <c r="U20" s="76"/>
      <c r="V20" s="76"/>
      <c r="W20" s="76"/>
      <c r="X20" s="76"/>
      <c r="Y20" s="78"/>
      <c r="Z20" s="77"/>
      <c r="AA20" s="76"/>
      <c r="AB20" s="76"/>
      <c r="AC20" s="76"/>
      <c r="AD20" s="76"/>
      <c r="AE20" s="76"/>
      <c r="AF20" s="78"/>
      <c r="AG20" s="77"/>
      <c r="AH20" s="76"/>
      <c r="AI20" s="76"/>
      <c r="AJ20" s="76"/>
      <c r="AK20" s="76"/>
      <c r="AL20" s="76"/>
      <c r="AM20" s="78"/>
      <c r="AN20" s="77"/>
      <c r="AO20" s="76"/>
      <c r="AP20" s="76"/>
      <c r="AQ20" s="76"/>
      <c r="AR20" s="76"/>
      <c r="AS20" s="76"/>
      <c r="AT20" s="78"/>
      <c r="AU20"/>
      <c r="AV20"/>
      <c r="AW20"/>
      <c r="AX20"/>
    </row>
    <row r="21" spans="1:50" s="5" customFormat="1" ht="20" customHeight="1" thickTop="1" thickBot="1" x14ac:dyDescent="0.4">
      <c r="A21" s="51"/>
      <c r="B21" s="52"/>
      <c r="C21" s="53"/>
      <c r="D21" s="54"/>
      <c r="E21" s="54"/>
      <c r="F21" s="55"/>
      <c r="G21" s="56"/>
      <c r="H21" s="56"/>
      <c r="I21" s="57"/>
      <c r="J21" s="58" t="str">
        <f t="shared" si="2"/>
        <v/>
      </c>
      <c r="K21" s="59"/>
      <c r="L21" s="60"/>
      <c r="M21" s="59"/>
      <c r="N21" s="59"/>
      <c r="O21" s="59"/>
      <c r="P21" s="59"/>
      <c r="Q21" s="59"/>
      <c r="R21" s="61"/>
      <c r="S21" s="60"/>
      <c r="T21" s="59"/>
      <c r="U21" s="59"/>
      <c r="V21" s="59"/>
      <c r="W21" s="59"/>
      <c r="X21" s="59"/>
      <c r="Y21" s="61"/>
      <c r="Z21" s="60"/>
      <c r="AA21" s="59"/>
      <c r="AB21" s="59"/>
      <c r="AC21" s="59"/>
      <c r="AD21" s="59"/>
      <c r="AE21" s="59"/>
      <c r="AF21" s="61"/>
      <c r="AG21" s="60"/>
      <c r="AH21" s="59"/>
      <c r="AI21" s="59"/>
      <c r="AJ21" s="59"/>
      <c r="AK21" s="59"/>
      <c r="AL21" s="59"/>
      <c r="AM21" s="61"/>
      <c r="AN21" s="60"/>
      <c r="AO21" s="59"/>
      <c r="AP21" s="59"/>
      <c r="AQ21" s="59"/>
      <c r="AR21" s="59"/>
      <c r="AS21" s="59"/>
      <c r="AT21" s="61"/>
      <c r="AU21"/>
      <c r="AV21"/>
      <c r="AW21"/>
      <c r="AX21"/>
    </row>
    <row r="22" spans="1:50" s="5" customFormat="1" ht="20" customHeight="1" thickTop="1" thickBot="1" x14ac:dyDescent="0.4">
      <c r="A22" s="51"/>
      <c r="B22" s="71"/>
      <c r="C22" s="72"/>
      <c r="D22" s="73"/>
      <c r="E22" s="73"/>
      <c r="F22" s="72"/>
      <c r="G22" s="74"/>
      <c r="H22" s="74"/>
      <c r="I22" s="75"/>
      <c r="J22" s="67" t="str">
        <f t="shared" si="2"/>
        <v/>
      </c>
      <c r="K22" s="76"/>
      <c r="L22" s="77"/>
      <c r="M22" s="76"/>
      <c r="N22" s="76"/>
      <c r="O22" s="76"/>
      <c r="P22" s="76"/>
      <c r="Q22" s="76"/>
      <c r="R22" s="78"/>
      <c r="S22" s="77"/>
      <c r="T22" s="76"/>
      <c r="U22" s="76"/>
      <c r="V22" s="76"/>
      <c r="W22" s="76"/>
      <c r="X22" s="76"/>
      <c r="Y22" s="78"/>
      <c r="Z22" s="77"/>
      <c r="AA22" s="76"/>
      <c r="AB22" s="76"/>
      <c r="AC22" s="76"/>
      <c r="AD22" s="76"/>
      <c r="AE22" s="76"/>
      <c r="AF22" s="78"/>
      <c r="AG22" s="77"/>
      <c r="AH22" s="76"/>
      <c r="AI22" s="76"/>
      <c r="AJ22" s="76"/>
      <c r="AK22" s="76"/>
      <c r="AL22" s="76"/>
      <c r="AM22" s="78"/>
      <c r="AN22" s="77"/>
      <c r="AO22" s="76"/>
      <c r="AP22" s="76"/>
      <c r="AQ22" s="76"/>
      <c r="AR22" s="76"/>
      <c r="AS22" s="76"/>
      <c r="AT22" s="78"/>
      <c r="AU22"/>
      <c r="AV22"/>
      <c r="AW22"/>
      <c r="AX22"/>
    </row>
    <row r="23" spans="1:50" s="5" customFormat="1" ht="20" customHeight="1" thickTop="1" thickBot="1" x14ac:dyDescent="0.4">
      <c r="A23" s="51"/>
      <c r="B23" s="62"/>
      <c r="C23" s="63"/>
      <c r="D23" s="64"/>
      <c r="E23" s="64"/>
      <c r="F23" s="63"/>
      <c r="G23" s="65"/>
      <c r="H23" s="65"/>
      <c r="I23" s="66"/>
      <c r="J23" s="67" t="str">
        <f t="shared" si="2"/>
        <v/>
      </c>
      <c r="K23" s="68"/>
      <c r="L23" s="69"/>
      <c r="M23" s="68"/>
      <c r="N23" s="68"/>
      <c r="O23" s="68"/>
      <c r="P23" s="68"/>
      <c r="Q23" s="68"/>
      <c r="R23" s="70"/>
      <c r="S23" s="69"/>
      <c r="T23" s="68"/>
      <c r="U23" s="68"/>
      <c r="V23" s="68"/>
      <c r="W23" s="68"/>
      <c r="X23" s="68"/>
      <c r="Y23" s="70"/>
      <c r="Z23" s="69"/>
      <c r="AA23" s="68"/>
      <c r="AB23" s="68"/>
      <c r="AC23" s="68"/>
      <c r="AD23" s="68"/>
      <c r="AE23" s="68"/>
      <c r="AF23" s="70"/>
      <c r="AG23" s="69"/>
      <c r="AH23" s="68"/>
      <c r="AI23" s="68"/>
      <c r="AJ23" s="68"/>
      <c r="AK23" s="68"/>
      <c r="AL23" s="68"/>
      <c r="AM23" s="70"/>
      <c r="AN23" s="69"/>
      <c r="AO23" s="68"/>
      <c r="AP23" s="68"/>
      <c r="AQ23" s="68"/>
      <c r="AR23" s="68"/>
      <c r="AS23" s="68"/>
      <c r="AT23" s="70"/>
      <c r="AU23"/>
      <c r="AV23"/>
      <c r="AW23"/>
      <c r="AX23"/>
    </row>
    <row r="24" spans="1:50" s="5" customFormat="1" ht="20" customHeight="1" thickTop="1" thickBot="1" x14ac:dyDescent="0.4">
      <c r="A24" s="51"/>
      <c r="B24" s="71"/>
      <c r="C24" s="72"/>
      <c r="D24" s="73"/>
      <c r="E24" s="73"/>
      <c r="F24" s="72"/>
      <c r="G24" s="74"/>
      <c r="H24" s="74"/>
      <c r="I24" s="75"/>
      <c r="J24" s="67" t="str">
        <f t="shared" si="2"/>
        <v/>
      </c>
      <c r="K24" s="76"/>
      <c r="L24" s="77"/>
      <c r="M24" s="76"/>
      <c r="N24" s="76"/>
      <c r="O24" s="76"/>
      <c r="P24" s="76"/>
      <c r="Q24" s="76"/>
      <c r="R24" s="78"/>
      <c r="S24" s="77"/>
      <c r="T24" s="76"/>
      <c r="U24" s="76"/>
      <c r="V24" s="76"/>
      <c r="W24" s="76"/>
      <c r="X24" s="76"/>
      <c r="Y24" s="78"/>
      <c r="Z24" s="77"/>
      <c r="AA24" s="76"/>
      <c r="AB24" s="76"/>
      <c r="AC24" s="76"/>
      <c r="AD24" s="76"/>
      <c r="AE24" s="76"/>
      <c r="AF24" s="78"/>
      <c r="AG24" s="77"/>
      <c r="AH24" s="76"/>
      <c r="AI24" s="76"/>
      <c r="AJ24" s="76"/>
      <c r="AK24" s="76"/>
      <c r="AL24" s="76"/>
      <c r="AM24" s="78"/>
      <c r="AN24" s="77"/>
      <c r="AO24" s="76"/>
      <c r="AP24" s="76"/>
      <c r="AQ24" s="76"/>
      <c r="AR24" s="76"/>
      <c r="AS24" s="76"/>
      <c r="AT24" s="78"/>
      <c r="AU24"/>
      <c r="AV24"/>
      <c r="AW24"/>
      <c r="AX24"/>
    </row>
    <row r="25" spans="1:50" s="5" customFormat="1" ht="20" customHeight="1" thickTop="1" thickBot="1" x14ac:dyDescent="0.4">
      <c r="A25" s="51"/>
      <c r="B25" s="62"/>
      <c r="C25" s="63"/>
      <c r="D25" s="64"/>
      <c r="E25" s="64"/>
      <c r="F25" s="63"/>
      <c r="G25" s="65"/>
      <c r="H25" s="65"/>
      <c r="I25" s="66"/>
      <c r="J25" s="67" t="str">
        <f t="shared" si="2"/>
        <v/>
      </c>
      <c r="K25" s="68"/>
      <c r="L25" s="69"/>
      <c r="M25" s="68"/>
      <c r="N25" s="68"/>
      <c r="O25" s="68"/>
      <c r="P25" s="68"/>
      <c r="Q25" s="68"/>
      <c r="R25" s="70"/>
      <c r="S25" s="69"/>
      <c r="T25" s="68"/>
      <c r="U25" s="68"/>
      <c r="V25" s="68"/>
      <c r="W25" s="68"/>
      <c r="X25" s="68"/>
      <c r="Y25" s="70"/>
      <c r="Z25" s="69"/>
      <c r="AA25" s="68"/>
      <c r="AB25" s="68"/>
      <c r="AC25" s="68"/>
      <c r="AD25" s="68"/>
      <c r="AE25" s="68"/>
      <c r="AF25" s="70"/>
      <c r="AG25" s="69"/>
      <c r="AH25" s="68"/>
      <c r="AI25" s="68"/>
      <c r="AJ25" s="68"/>
      <c r="AK25" s="68"/>
      <c r="AL25" s="68"/>
      <c r="AM25" s="70"/>
      <c r="AN25" s="69"/>
      <c r="AO25" s="68"/>
      <c r="AP25" s="68"/>
      <c r="AQ25" s="68"/>
      <c r="AR25" s="68"/>
      <c r="AS25" s="68"/>
      <c r="AT25" s="70"/>
      <c r="AU25"/>
      <c r="AV25"/>
      <c r="AW25"/>
      <c r="AX25"/>
    </row>
    <row r="26" spans="1:50" s="5" customFormat="1" ht="20" customHeight="1" thickTop="1" thickBot="1" x14ac:dyDescent="0.4">
      <c r="A26" s="51"/>
      <c r="B26" s="71"/>
      <c r="C26" s="72"/>
      <c r="D26" s="73"/>
      <c r="E26" s="73"/>
      <c r="F26" s="72"/>
      <c r="G26" s="74"/>
      <c r="H26" s="74"/>
      <c r="I26" s="75"/>
      <c r="J26" s="67" t="str">
        <f t="shared" si="2"/>
        <v/>
      </c>
      <c r="K26" s="76"/>
      <c r="L26" s="77"/>
      <c r="M26" s="76"/>
      <c r="N26" s="76"/>
      <c r="O26" s="76"/>
      <c r="P26" s="76"/>
      <c r="Q26" s="76"/>
      <c r="R26" s="78"/>
      <c r="S26" s="77"/>
      <c r="T26" s="76"/>
      <c r="U26" s="76"/>
      <c r="V26" s="76"/>
      <c r="W26" s="76"/>
      <c r="X26" s="76"/>
      <c r="Y26" s="78"/>
      <c r="Z26" s="77"/>
      <c r="AA26" s="76"/>
      <c r="AB26" s="76"/>
      <c r="AC26" s="76"/>
      <c r="AD26" s="76"/>
      <c r="AE26" s="76"/>
      <c r="AF26" s="78"/>
      <c r="AG26" s="77"/>
      <c r="AH26" s="76"/>
      <c r="AI26" s="76"/>
      <c r="AJ26" s="76"/>
      <c r="AK26" s="76"/>
      <c r="AL26" s="76"/>
      <c r="AM26" s="78"/>
      <c r="AN26" s="77"/>
      <c r="AO26" s="76"/>
      <c r="AP26" s="76"/>
      <c r="AQ26" s="76"/>
      <c r="AR26" s="76"/>
      <c r="AS26" s="76"/>
      <c r="AT26" s="78"/>
      <c r="AU26"/>
      <c r="AV26"/>
      <c r="AW26"/>
      <c r="AX26"/>
    </row>
    <row r="27" spans="1:50" s="5" customFormat="1" ht="20" customHeight="1" thickTop="1" thickBot="1" x14ac:dyDescent="0.4">
      <c r="A27" s="51"/>
      <c r="B27" s="52"/>
      <c r="C27" s="53"/>
      <c r="D27" s="54"/>
      <c r="E27" s="54"/>
      <c r="F27" s="55"/>
      <c r="G27" s="56"/>
      <c r="H27" s="56"/>
      <c r="I27" s="57"/>
      <c r="J27" s="58" t="str">
        <f t="shared" si="2"/>
        <v/>
      </c>
      <c r="K27" s="59"/>
      <c r="L27" s="60"/>
      <c r="M27" s="59"/>
      <c r="N27" s="59"/>
      <c r="O27" s="59"/>
      <c r="P27" s="59"/>
      <c r="Q27" s="59"/>
      <c r="R27" s="61"/>
      <c r="S27" s="60"/>
      <c r="T27" s="59"/>
      <c r="U27" s="59"/>
      <c r="V27" s="59"/>
      <c r="W27" s="59"/>
      <c r="X27" s="59"/>
      <c r="Y27" s="61"/>
      <c r="Z27" s="60"/>
      <c r="AA27" s="59"/>
      <c r="AB27" s="59"/>
      <c r="AC27" s="59"/>
      <c r="AD27" s="59"/>
      <c r="AE27" s="59"/>
      <c r="AF27" s="61"/>
      <c r="AG27" s="60"/>
      <c r="AH27" s="59"/>
      <c r="AI27" s="59"/>
      <c r="AJ27" s="59"/>
      <c r="AK27" s="59"/>
      <c r="AL27" s="59"/>
      <c r="AM27" s="61"/>
      <c r="AN27" s="60"/>
      <c r="AO27" s="59"/>
      <c r="AP27" s="59"/>
      <c r="AQ27" s="59"/>
      <c r="AR27" s="59"/>
      <c r="AS27" s="59"/>
      <c r="AT27" s="61"/>
      <c r="AU27"/>
      <c r="AV27"/>
      <c r="AW27"/>
      <c r="AX27"/>
    </row>
    <row r="28" spans="1:50" s="5" customFormat="1" ht="20" customHeight="1" thickTop="1" thickBot="1" x14ac:dyDescent="0.4">
      <c r="A28" s="51"/>
      <c r="B28" s="71"/>
      <c r="C28" s="72"/>
      <c r="D28" s="73"/>
      <c r="E28" s="73"/>
      <c r="F28" s="72"/>
      <c r="G28" s="74"/>
      <c r="H28" s="74"/>
      <c r="I28" s="75"/>
      <c r="J28" s="67" t="str">
        <f t="shared" si="2"/>
        <v/>
      </c>
      <c r="K28" s="76"/>
      <c r="L28" s="77"/>
      <c r="M28" s="76"/>
      <c r="N28" s="76"/>
      <c r="O28" s="76"/>
      <c r="P28" s="76"/>
      <c r="Q28" s="76"/>
      <c r="R28" s="78"/>
      <c r="S28" s="77"/>
      <c r="T28" s="76"/>
      <c r="U28" s="76"/>
      <c r="V28" s="76"/>
      <c r="W28" s="76"/>
      <c r="X28" s="76"/>
      <c r="Y28" s="78"/>
      <c r="Z28" s="77"/>
      <c r="AA28" s="76"/>
      <c r="AB28" s="76"/>
      <c r="AC28" s="76"/>
      <c r="AD28" s="76"/>
      <c r="AE28" s="76"/>
      <c r="AF28" s="78"/>
      <c r="AG28" s="77"/>
      <c r="AH28" s="76"/>
      <c r="AI28" s="76"/>
      <c r="AJ28" s="76"/>
      <c r="AK28" s="76"/>
      <c r="AL28" s="76"/>
      <c r="AM28" s="78"/>
      <c r="AN28" s="77"/>
      <c r="AO28" s="76"/>
      <c r="AP28" s="76"/>
      <c r="AQ28" s="76"/>
      <c r="AR28" s="76"/>
      <c r="AS28" s="76"/>
      <c r="AT28" s="78"/>
      <c r="AU28"/>
      <c r="AV28"/>
      <c r="AW28"/>
      <c r="AX28"/>
    </row>
    <row r="29" spans="1:50" s="5" customFormat="1" ht="20" customHeight="1" thickTop="1" thickBot="1" x14ac:dyDescent="0.4">
      <c r="A29" s="51"/>
      <c r="B29" s="62"/>
      <c r="C29" s="63"/>
      <c r="D29" s="64"/>
      <c r="E29" s="64"/>
      <c r="F29" s="63"/>
      <c r="G29" s="65"/>
      <c r="H29" s="65"/>
      <c r="I29" s="66"/>
      <c r="J29" s="67" t="str">
        <f t="shared" si="2"/>
        <v/>
      </c>
      <c r="K29" s="68"/>
      <c r="L29" s="69"/>
      <c r="M29" s="68"/>
      <c r="N29" s="68"/>
      <c r="O29" s="68"/>
      <c r="P29" s="68"/>
      <c r="Q29" s="68"/>
      <c r="R29" s="70"/>
      <c r="S29" s="69"/>
      <c r="T29" s="68"/>
      <c r="U29" s="68"/>
      <c r="V29" s="68"/>
      <c r="W29" s="68"/>
      <c r="X29" s="68"/>
      <c r="Y29" s="70"/>
      <c r="Z29" s="69"/>
      <c r="AA29" s="68"/>
      <c r="AB29" s="68"/>
      <c r="AC29" s="68"/>
      <c r="AD29" s="68"/>
      <c r="AE29" s="68"/>
      <c r="AF29" s="70"/>
      <c r="AG29" s="69"/>
      <c r="AH29" s="68"/>
      <c r="AI29" s="68"/>
      <c r="AJ29" s="68"/>
      <c r="AK29" s="68"/>
      <c r="AL29" s="68"/>
      <c r="AM29" s="70"/>
      <c r="AN29" s="69"/>
      <c r="AO29" s="68"/>
      <c r="AP29" s="68"/>
      <c r="AQ29" s="68"/>
      <c r="AR29" s="68"/>
      <c r="AS29" s="68"/>
      <c r="AT29" s="70"/>
      <c r="AU29"/>
      <c r="AV29"/>
      <c r="AW29"/>
      <c r="AX29"/>
    </row>
    <row r="30" spans="1:50" s="5" customFormat="1" ht="20" customHeight="1" thickTop="1" thickBot="1" x14ac:dyDescent="0.4">
      <c r="A30" s="51"/>
      <c r="B30" s="71"/>
      <c r="C30" s="72"/>
      <c r="D30" s="73"/>
      <c r="E30" s="73"/>
      <c r="F30" s="72"/>
      <c r="G30" s="74"/>
      <c r="H30" s="74"/>
      <c r="I30" s="75"/>
      <c r="J30" s="67" t="str">
        <f t="shared" si="2"/>
        <v/>
      </c>
      <c r="K30" s="76"/>
      <c r="L30" s="77"/>
      <c r="M30" s="76"/>
      <c r="N30" s="76"/>
      <c r="O30" s="76"/>
      <c r="P30" s="76"/>
      <c r="Q30" s="76"/>
      <c r="R30" s="78"/>
      <c r="S30" s="77"/>
      <c r="T30" s="76"/>
      <c r="U30" s="76"/>
      <c r="V30" s="76"/>
      <c r="W30" s="76"/>
      <c r="X30" s="76"/>
      <c r="Y30" s="78"/>
      <c r="Z30" s="77"/>
      <c r="AA30" s="76"/>
      <c r="AB30" s="76"/>
      <c r="AC30" s="76"/>
      <c r="AD30" s="76"/>
      <c r="AE30" s="76"/>
      <c r="AF30" s="78"/>
      <c r="AG30" s="77"/>
      <c r="AH30" s="76"/>
      <c r="AI30" s="76"/>
      <c r="AJ30" s="76"/>
      <c r="AK30" s="76"/>
      <c r="AL30" s="76"/>
      <c r="AM30" s="78"/>
      <c r="AN30" s="77"/>
      <c r="AO30" s="76"/>
      <c r="AP30" s="76"/>
      <c r="AQ30" s="76"/>
      <c r="AR30" s="76"/>
      <c r="AS30" s="76"/>
      <c r="AT30" s="78"/>
      <c r="AU30"/>
      <c r="AV30"/>
      <c r="AW30"/>
      <c r="AX30"/>
    </row>
    <row r="31" spans="1:50" s="5" customFormat="1" ht="20" customHeight="1" thickTop="1" thickBot="1" x14ac:dyDescent="0.4">
      <c r="A31" s="51"/>
      <c r="B31" s="62"/>
      <c r="C31" s="63"/>
      <c r="D31" s="64"/>
      <c r="E31" s="64"/>
      <c r="F31" s="63"/>
      <c r="G31" s="65"/>
      <c r="H31" s="65"/>
      <c r="I31" s="66"/>
      <c r="J31" s="67" t="str">
        <f t="shared" si="2"/>
        <v/>
      </c>
      <c r="K31" s="68"/>
      <c r="L31" s="69"/>
      <c r="M31" s="68"/>
      <c r="N31" s="68"/>
      <c r="O31" s="68"/>
      <c r="P31" s="68"/>
      <c r="Q31" s="68"/>
      <c r="R31" s="70"/>
      <c r="S31" s="69"/>
      <c r="T31" s="68"/>
      <c r="U31" s="68"/>
      <c r="V31" s="68"/>
      <c r="W31" s="68"/>
      <c r="X31" s="68"/>
      <c r="Y31" s="70"/>
      <c r="Z31" s="69"/>
      <c r="AA31" s="68"/>
      <c r="AB31" s="68"/>
      <c r="AC31" s="68"/>
      <c r="AD31" s="68"/>
      <c r="AE31" s="68"/>
      <c r="AF31" s="70"/>
      <c r="AG31" s="69"/>
      <c r="AH31" s="68"/>
      <c r="AI31" s="68"/>
      <c r="AJ31" s="68"/>
      <c r="AK31" s="68"/>
      <c r="AL31" s="68"/>
      <c r="AM31" s="70"/>
      <c r="AN31" s="69"/>
      <c r="AO31" s="68"/>
      <c r="AP31" s="68"/>
      <c r="AQ31" s="68"/>
      <c r="AR31" s="68"/>
      <c r="AS31" s="68"/>
      <c r="AT31" s="70"/>
      <c r="AU31"/>
      <c r="AV31"/>
      <c r="AW31"/>
      <c r="AX31"/>
    </row>
    <row r="32" spans="1:50" s="5" customFormat="1" ht="20" customHeight="1" thickTop="1" thickBot="1" x14ac:dyDescent="0.4">
      <c r="A32" s="51"/>
      <c r="B32" s="71"/>
      <c r="C32" s="72"/>
      <c r="D32" s="73"/>
      <c r="E32" s="73"/>
      <c r="F32" s="72"/>
      <c r="G32" s="74"/>
      <c r="H32" s="74"/>
      <c r="I32" s="75"/>
      <c r="J32" s="67" t="str">
        <f t="shared" si="2"/>
        <v/>
      </c>
      <c r="K32" s="76"/>
      <c r="L32" s="77"/>
      <c r="M32" s="76"/>
      <c r="N32" s="76"/>
      <c r="O32" s="76"/>
      <c r="P32" s="76"/>
      <c r="Q32" s="76"/>
      <c r="R32" s="78"/>
      <c r="S32" s="77"/>
      <c r="T32" s="76"/>
      <c r="U32" s="76"/>
      <c r="V32" s="76"/>
      <c r="W32" s="76"/>
      <c r="X32" s="76"/>
      <c r="Y32" s="78"/>
      <c r="Z32" s="77"/>
      <c r="AA32" s="76"/>
      <c r="AB32" s="76"/>
      <c r="AC32" s="76"/>
      <c r="AD32" s="76"/>
      <c r="AE32" s="76"/>
      <c r="AF32" s="78"/>
      <c r="AG32" s="77"/>
      <c r="AH32" s="76"/>
      <c r="AI32" s="76"/>
      <c r="AJ32" s="76"/>
      <c r="AK32" s="76"/>
      <c r="AL32" s="76"/>
      <c r="AM32" s="78"/>
      <c r="AN32" s="77"/>
      <c r="AO32" s="76"/>
      <c r="AP32" s="76"/>
      <c r="AQ32" s="76"/>
      <c r="AR32" s="76"/>
      <c r="AS32" s="76"/>
      <c r="AT32" s="78"/>
      <c r="AU32"/>
      <c r="AV32"/>
      <c r="AW32"/>
      <c r="AX32"/>
    </row>
    <row r="33" spans="1:50" s="5" customFormat="1" ht="20" customHeight="1" thickTop="1" thickBot="1" x14ac:dyDescent="0.4">
      <c r="A33" s="51"/>
      <c r="B33" s="52"/>
      <c r="C33" s="53"/>
      <c r="D33" s="54"/>
      <c r="E33" s="54"/>
      <c r="F33" s="55"/>
      <c r="G33" s="56"/>
      <c r="H33" s="56"/>
      <c r="I33" s="57"/>
      <c r="J33" s="58" t="str">
        <f t="shared" si="2"/>
        <v/>
      </c>
      <c r="K33" s="59"/>
      <c r="L33" s="60"/>
      <c r="M33" s="59"/>
      <c r="N33" s="59"/>
      <c r="O33" s="59"/>
      <c r="P33" s="59"/>
      <c r="Q33" s="59"/>
      <c r="R33" s="61"/>
      <c r="S33" s="60"/>
      <c r="T33" s="59"/>
      <c r="U33" s="59"/>
      <c r="V33" s="59"/>
      <c r="W33" s="59"/>
      <c r="X33" s="59"/>
      <c r="Y33" s="61"/>
      <c r="Z33" s="60"/>
      <c r="AA33" s="59"/>
      <c r="AB33" s="59"/>
      <c r="AC33" s="59"/>
      <c r="AD33" s="59"/>
      <c r="AE33" s="59"/>
      <c r="AF33" s="61"/>
      <c r="AG33" s="60"/>
      <c r="AH33" s="59"/>
      <c r="AI33" s="59"/>
      <c r="AJ33" s="59"/>
      <c r="AK33" s="59"/>
      <c r="AL33" s="59"/>
      <c r="AM33" s="61"/>
      <c r="AN33" s="60"/>
      <c r="AO33" s="59"/>
      <c r="AP33" s="59"/>
      <c r="AQ33" s="59"/>
      <c r="AR33" s="59"/>
      <c r="AS33" s="59"/>
      <c r="AT33" s="61"/>
      <c r="AU33"/>
      <c r="AV33"/>
      <c r="AW33"/>
      <c r="AX33"/>
    </row>
    <row r="34" spans="1:50" s="5" customFormat="1" ht="20" customHeight="1" thickTop="1" thickBot="1" x14ac:dyDescent="0.4">
      <c r="A34" s="51"/>
      <c r="B34" s="71"/>
      <c r="C34" s="72"/>
      <c r="D34" s="73"/>
      <c r="E34" s="73"/>
      <c r="F34" s="72"/>
      <c r="G34" s="74"/>
      <c r="H34" s="74"/>
      <c r="I34" s="75"/>
      <c r="J34" s="67" t="str">
        <f t="shared" si="2"/>
        <v/>
      </c>
      <c r="K34" s="76"/>
      <c r="L34" s="77"/>
      <c r="M34" s="76"/>
      <c r="N34" s="76"/>
      <c r="O34" s="76"/>
      <c r="P34" s="76"/>
      <c r="Q34" s="76"/>
      <c r="R34" s="78"/>
      <c r="S34" s="77"/>
      <c r="T34" s="76"/>
      <c r="U34" s="76"/>
      <c r="V34" s="76"/>
      <c r="W34" s="76"/>
      <c r="X34" s="76"/>
      <c r="Y34" s="78"/>
      <c r="Z34" s="77"/>
      <c r="AA34" s="76"/>
      <c r="AB34" s="76"/>
      <c r="AC34" s="76"/>
      <c r="AD34" s="76"/>
      <c r="AE34" s="76"/>
      <c r="AF34" s="78"/>
      <c r="AG34" s="77"/>
      <c r="AH34" s="76"/>
      <c r="AI34" s="76"/>
      <c r="AJ34" s="76"/>
      <c r="AK34" s="76"/>
      <c r="AL34" s="76"/>
      <c r="AM34" s="78"/>
      <c r="AN34" s="77"/>
      <c r="AO34" s="76"/>
      <c r="AP34" s="76"/>
      <c r="AQ34" s="76"/>
      <c r="AR34" s="76"/>
      <c r="AS34" s="76"/>
      <c r="AT34" s="78"/>
      <c r="AU34"/>
      <c r="AV34"/>
      <c r="AW34"/>
      <c r="AX34"/>
    </row>
    <row r="35" spans="1:50" s="5" customFormat="1" ht="20" customHeight="1" thickTop="1" thickBot="1" x14ac:dyDescent="0.4">
      <c r="A35" s="51"/>
      <c r="B35" s="62"/>
      <c r="C35" s="63"/>
      <c r="D35" s="64"/>
      <c r="E35" s="64"/>
      <c r="F35" s="63"/>
      <c r="G35" s="65"/>
      <c r="H35" s="65"/>
      <c r="I35" s="66"/>
      <c r="J35" s="67" t="str">
        <f t="shared" si="2"/>
        <v/>
      </c>
      <c r="K35" s="68"/>
      <c r="L35" s="69"/>
      <c r="M35" s="68"/>
      <c r="N35" s="68"/>
      <c r="O35" s="68"/>
      <c r="P35" s="68"/>
      <c r="Q35" s="68"/>
      <c r="R35" s="70"/>
      <c r="S35" s="69"/>
      <c r="T35" s="68"/>
      <c r="U35" s="68"/>
      <c r="V35" s="68"/>
      <c r="W35" s="68"/>
      <c r="X35" s="68"/>
      <c r="Y35" s="70"/>
      <c r="Z35" s="69"/>
      <c r="AA35" s="68"/>
      <c r="AB35" s="68"/>
      <c r="AC35" s="68"/>
      <c r="AD35" s="68"/>
      <c r="AE35" s="68"/>
      <c r="AF35" s="70"/>
      <c r="AG35" s="69"/>
      <c r="AH35" s="68"/>
      <c r="AI35" s="68"/>
      <c r="AJ35" s="68"/>
      <c r="AK35" s="68"/>
      <c r="AL35" s="68"/>
      <c r="AM35" s="70"/>
      <c r="AN35" s="69"/>
      <c r="AO35" s="68"/>
      <c r="AP35" s="68"/>
      <c r="AQ35" s="68"/>
      <c r="AR35" s="68"/>
      <c r="AS35" s="68"/>
      <c r="AT35" s="70"/>
      <c r="AU35"/>
      <c r="AV35"/>
      <c r="AW35"/>
      <c r="AX35"/>
    </row>
    <row r="36" spans="1:50" s="5" customFormat="1" ht="20" customHeight="1" thickTop="1" thickBot="1" x14ac:dyDescent="0.4">
      <c r="A36" s="51"/>
      <c r="B36" s="71"/>
      <c r="C36" s="72"/>
      <c r="D36" s="73"/>
      <c r="E36" s="73"/>
      <c r="F36" s="72"/>
      <c r="G36" s="74"/>
      <c r="H36" s="74"/>
      <c r="I36" s="75"/>
      <c r="J36" s="67" t="str">
        <f t="shared" si="2"/>
        <v/>
      </c>
      <c r="K36" s="76"/>
      <c r="L36" s="77"/>
      <c r="M36" s="76"/>
      <c r="N36" s="76"/>
      <c r="O36" s="76"/>
      <c r="P36" s="76"/>
      <c r="Q36" s="76"/>
      <c r="R36" s="78"/>
      <c r="S36" s="77"/>
      <c r="T36" s="76"/>
      <c r="U36" s="76"/>
      <c r="V36" s="76"/>
      <c r="W36" s="76"/>
      <c r="X36" s="76"/>
      <c r="Y36" s="78"/>
      <c r="Z36" s="77"/>
      <c r="AA36" s="76"/>
      <c r="AB36" s="76"/>
      <c r="AC36" s="76"/>
      <c r="AD36" s="76"/>
      <c r="AE36" s="76"/>
      <c r="AF36" s="78"/>
      <c r="AG36" s="77"/>
      <c r="AH36" s="76"/>
      <c r="AI36" s="76"/>
      <c r="AJ36" s="76"/>
      <c r="AK36" s="76"/>
      <c r="AL36" s="76"/>
      <c r="AM36" s="78"/>
      <c r="AN36" s="77"/>
      <c r="AO36" s="76"/>
      <c r="AP36" s="76"/>
      <c r="AQ36" s="76"/>
      <c r="AR36" s="76"/>
      <c r="AS36" s="76"/>
      <c r="AT36" s="78"/>
      <c r="AU36"/>
      <c r="AV36"/>
      <c r="AW36"/>
      <c r="AX36"/>
    </row>
    <row r="37" spans="1:50" s="5" customFormat="1" ht="20" customHeight="1" thickTop="1" thickBot="1" x14ac:dyDescent="0.4">
      <c r="A37" s="51"/>
      <c r="B37" s="62"/>
      <c r="C37" s="63"/>
      <c r="D37" s="64"/>
      <c r="E37" s="64"/>
      <c r="F37" s="63"/>
      <c r="G37" s="65"/>
      <c r="H37" s="65"/>
      <c r="I37" s="66"/>
      <c r="J37" s="67" t="str">
        <f t="shared" si="2"/>
        <v/>
      </c>
      <c r="K37" s="68"/>
      <c r="L37" s="69"/>
      <c r="M37" s="68"/>
      <c r="N37" s="68"/>
      <c r="O37" s="68"/>
      <c r="P37" s="68"/>
      <c r="Q37" s="68"/>
      <c r="R37" s="70"/>
      <c r="S37" s="69"/>
      <c r="T37" s="68"/>
      <c r="U37" s="68"/>
      <c r="V37" s="68"/>
      <c r="W37" s="68"/>
      <c r="X37" s="68"/>
      <c r="Y37" s="70"/>
      <c r="Z37" s="69"/>
      <c r="AA37" s="68"/>
      <c r="AB37" s="68"/>
      <c r="AC37" s="68"/>
      <c r="AD37" s="68"/>
      <c r="AE37" s="68"/>
      <c r="AF37" s="70"/>
      <c r="AG37" s="69"/>
      <c r="AH37" s="68"/>
      <c r="AI37" s="68"/>
      <c r="AJ37" s="68"/>
      <c r="AK37" s="68"/>
      <c r="AL37" s="68"/>
      <c r="AM37" s="70"/>
      <c r="AN37" s="69"/>
      <c r="AO37" s="68"/>
      <c r="AP37" s="68"/>
      <c r="AQ37" s="68"/>
      <c r="AR37" s="68"/>
      <c r="AS37" s="68"/>
      <c r="AT37" s="70"/>
      <c r="AU37"/>
      <c r="AV37"/>
      <c r="AW37"/>
      <c r="AX37"/>
    </row>
    <row r="38" spans="1:50" s="5" customFormat="1" ht="20" customHeight="1" thickTop="1" thickBot="1" x14ac:dyDescent="0.4">
      <c r="A38" s="51"/>
      <c r="B38" s="71"/>
      <c r="C38" s="72"/>
      <c r="D38" s="73"/>
      <c r="E38" s="73"/>
      <c r="F38" s="72"/>
      <c r="G38" s="74"/>
      <c r="H38" s="74"/>
      <c r="I38" s="75"/>
      <c r="J38" s="67" t="str">
        <f t="shared" si="2"/>
        <v/>
      </c>
      <c r="K38" s="76"/>
      <c r="L38" s="77"/>
      <c r="M38" s="76"/>
      <c r="N38" s="76"/>
      <c r="O38" s="76"/>
      <c r="P38" s="76"/>
      <c r="Q38" s="76"/>
      <c r="R38" s="78"/>
      <c r="S38" s="77"/>
      <c r="T38" s="76"/>
      <c r="U38" s="76"/>
      <c r="V38" s="76"/>
      <c r="W38" s="76"/>
      <c r="X38" s="76"/>
      <c r="Y38" s="78"/>
      <c r="Z38" s="77"/>
      <c r="AA38" s="76"/>
      <c r="AB38" s="76"/>
      <c r="AC38" s="76"/>
      <c r="AD38" s="76"/>
      <c r="AE38" s="76"/>
      <c r="AF38" s="78"/>
      <c r="AG38" s="77"/>
      <c r="AH38" s="76"/>
      <c r="AI38" s="76"/>
      <c r="AJ38" s="76"/>
      <c r="AK38" s="76"/>
      <c r="AL38" s="76"/>
      <c r="AM38" s="78"/>
      <c r="AN38" s="77"/>
      <c r="AO38" s="76"/>
      <c r="AP38" s="76"/>
      <c r="AQ38" s="76"/>
      <c r="AR38" s="76"/>
      <c r="AS38" s="76"/>
      <c r="AT38" s="78"/>
      <c r="AU38"/>
      <c r="AV38"/>
      <c r="AW38"/>
      <c r="AX38"/>
    </row>
    <row r="39" spans="1:50" s="5" customFormat="1" ht="20" customHeight="1" thickTop="1" thickBot="1" x14ac:dyDescent="0.4">
      <c r="A39" s="51"/>
      <c r="B39" s="52"/>
      <c r="C39" s="53"/>
      <c r="D39" s="54"/>
      <c r="E39" s="54"/>
      <c r="F39" s="55"/>
      <c r="G39" s="56"/>
      <c r="H39" s="56"/>
      <c r="I39" s="57"/>
      <c r="J39" s="58" t="str">
        <f t="shared" si="2"/>
        <v/>
      </c>
      <c r="K39" s="59"/>
      <c r="L39" s="60"/>
      <c r="M39" s="59"/>
      <c r="N39" s="59"/>
      <c r="O39" s="59"/>
      <c r="P39" s="59"/>
      <c r="Q39" s="59"/>
      <c r="R39" s="61"/>
      <c r="S39" s="60"/>
      <c r="T39" s="59"/>
      <c r="U39" s="59"/>
      <c r="V39" s="59"/>
      <c r="W39" s="59"/>
      <c r="X39" s="59"/>
      <c r="Y39" s="61"/>
      <c r="Z39" s="60"/>
      <c r="AA39" s="59"/>
      <c r="AB39" s="59"/>
      <c r="AC39" s="59"/>
      <c r="AD39" s="59"/>
      <c r="AE39" s="59"/>
      <c r="AF39" s="61"/>
      <c r="AG39" s="60"/>
      <c r="AH39" s="59"/>
      <c r="AI39" s="59"/>
      <c r="AJ39" s="59"/>
      <c r="AK39" s="59"/>
      <c r="AL39" s="59"/>
      <c r="AM39" s="61"/>
      <c r="AN39" s="60"/>
      <c r="AO39" s="59"/>
      <c r="AP39" s="59"/>
      <c r="AQ39" s="59"/>
      <c r="AR39" s="59"/>
      <c r="AS39" s="59"/>
      <c r="AT39" s="61"/>
      <c r="AU39"/>
      <c r="AV39"/>
      <c r="AW39"/>
      <c r="AX39"/>
    </row>
    <row r="40" spans="1:50" s="5" customFormat="1" ht="20" customHeight="1" thickTop="1" thickBot="1" x14ac:dyDescent="0.4">
      <c r="A40" s="51"/>
      <c r="B40" s="71"/>
      <c r="C40" s="72"/>
      <c r="D40" s="73"/>
      <c r="E40" s="73"/>
      <c r="F40" s="72"/>
      <c r="G40" s="74"/>
      <c r="H40" s="74"/>
      <c r="I40" s="75"/>
      <c r="J40" s="67" t="str">
        <f t="shared" si="2"/>
        <v/>
      </c>
      <c r="K40" s="76"/>
      <c r="L40" s="77"/>
      <c r="M40" s="76"/>
      <c r="N40" s="76"/>
      <c r="O40" s="76"/>
      <c r="P40" s="76"/>
      <c r="Q40" s="76"/>
      <c r="R40" s="78"/>
      <c r="S40" s="77"/>
      <c r="T40" s="76"/>
      <c r="U40" s="76"/>
      <c r="V40" s="76"/>
      <c r="W40" s="76"/>
      <c r="X40" s="76"/>
      <c r="Y40" s="78"/>
      <c r="Z40" s="77"/>
      <c r="AA40" s="76"/>
      <c r="AB40" s="76"/>
      <c r="AC40" s="76"/>
      <c r="AD40" s="76"/>
      <c r="AE40" s="76"/>
      <c r="AF40" s="78"/>
      <c r="AG40" s="77"/>
      <c r="AH40" s="76"/>
      <c r="AI40" s="76"/>
      <c r="AJ40" s="76"/>
      <c r="AK40" s="76"/>
      <c r="AL40" s="76"/>
      <c r="AM40" s="78"/>
      <c r="AN40" s="77"/>
      <c r="AO40" s="76"/>
      <c r="AP40" s="76"/>
      <c r="AQ40" s="76"/>
      <c r="AR40" s="76"/>
      <c r="AS40" s="76"/>
      <c r="AT40" s="78"/>
      <c r="AU40"/>
      <c r="AV40"/>
      <c r="AW40"/>
      <c r="AX40"/>
    </row>
    <row r="41" spans="1:50" s="5" customFormat="1" ht="20" customHeight="1" thickTop="1" thickBot="1" x14ac:dyDescent="0.4">
      <c r="A41" s="51"/>
      <c r="B41" s="62"/>
      <c r="C41" s="63"/>
      <c r="D41" s="64"/>
      <c r="E41" s="64"/>
      <c r="F41" s="63"/>
      <c r="G41" s="65"/>
      <c r="H41" s="65"/>
      <c r="I41" s="66"/>
      <c r="J41" s="67" t="str">
        <f t="shared" si="2"/>
        <v/>
      </c>
      <c r="K41" s="68"/>
      <c r="L41" s="69"/>
      <c r="M41" s="68"/>
      <c r="N41" s="68"/>
      <c r="O41" s="68"/>
      <c r="P41" s="68"/>
      <c r="Q41" s="68"/>
      <c r="R41" s="70"/>
      <c r="S41" s="69"/>
      <c r="T41" s="68"/>
      <c r="U41" s="68"/>
      <c r="V41" s="68"/>
      <c r="W41" s="68"/>
      <c r="X41" s="68"/>
      <c r="Y41" s="70"/>
      <c r="Z41" s="69"/>
      <c r="AA41" s="68"/>
      <c r="AB41" s="68"/>
      <c r="AC41" s="68"/>
      <c r="AD41" s="68"/>
      <c r="AE41" s="68"/>
      <c r="AF41" s="70"/>
      <c r="AG41" s="69"/>
      <c r="AH41" s="68"/>
      <c r="AI41" s="68"/>
      <c r="AJ41" s="68"/>
      <c r="AK41" s="68"/>
      <c r="AL41" s="68"/>
      <c r="AM41" s="70"/>
      <c r="AN41" s="69"/>
      <c r="AO41" s="68"/>
      <c r="AP41" s="68"/>
      <c r="AQ41" s="68"/>
      <c r="AR41" s="68"/>
      <c r="AS41" s="68"/>
      <c r="AT41" s="70"/>
      <c r="AU41"/>
      <c r="AV41"/>
      <c r="AW41"/>
      <c r="AX41"/>
    </row>
    <row r="42" spans="1:50" s="5" customFormat="1" ht="20" customHeight="1" thickTop="1" thickBot="1" x14ac:dyDescent="0.4">
      <c r="A42" s="51"/>
      <c r="B42" s="71"/>
      <c r="C42" s="72"/>
      <c r="D42" s="73"/>
      <c r="E42" s="73"/>
      <c r="F42" s="72"/>
      <c r="G42" s="74"/>
      <c r="H42" s="74"/>
      <c r="I42" s="75"/>
      <c r="J42" s="67" t="str">
        <f t="shared" si="2"/>
        <v/>
      </c>
      <c r="K42" s="76"/>
      <c r="L42" s="77"/>
      <c r="M42" s="76"/>
      <c r="N42" s="76"/>
      <c r="O42" s="76"/>
      <c r="P42" s="76"/>
      <c r="Q42" s="76"/>
      <c r="R42" s="78"/>
      <c r="S42" s="77"/>
      <c r="T42" s="76"/>
      <c r="U42" s="76"/>
      <c r="V42" s="76"/>
      <c r="W42" s="76"/>
      <c r="X42" s="76"/>
      <c r="Y42" s="78"/>
      <c r="Z42" s="77"/>
      <c r="AA42" s="76"/>
      <c r="AB42" s="76"/>
      <c r="AC42" s="76"/>
      <c r="AD42" s="76"/>
      <c r="AE42" s="76"/>
      <c r="AF42" s="78"/>
      <c r="AG42" s="77"/>
      <c r="AH42" s="76"/>
      <c r="AI42" s="76"/>
      <c r="AJ42" s="76"/>
      <c r="AK42" s="76"/>
      <c r="AL42" s="76"/>
      <c r="AM42" s="78"/>
      <c r="AN42" s="77"/>
      <c r="AO42" s="76"/>
      <c r="AP42" s="76"/>
      <c r="AQ42" s="76"/>
      <c r="AR42" s="76"/>
      <c r="AS42" s="76"/>
      <c r="AT42" s="78"/>
      <c r="AU42"/>
      <c r="AV42"/>
      <c r="AW42"/>
      <c r="AX42"/>
    </row>
    <row r="43" spans="1:50" s="5" customFormat="1" ht="20" customHeight="1" thickTop="1" x14ac:dyDescent="0.35">
      <c r="A43" s="51"/>
      <c r="B43" s="79"/>
      <c r="C43" s="80"/>
      <c r="D43" s="81"/>
      <c r="E43" s="81"/>
      <c r="F43" s="80"/>
      <c r="G43" s="82"/>
      <c r="H43" s="82"/>
      <c r="I43" s="83"/>
      <c r="J43" s="84" t="str">
        <f t="shared" si="2"/>
        <v/>
      </c>
      <c r="K43" s="85"/>
      <c r="L43" s="86"/>
      <c r="M43" s="85"/>
      <c r="N43" s="85"/>
      <c r="O43" s="85"/>
      <c r="P43" s="85"/>
      <c r="Q43" s="85"/>
      <c r="R43" s="87"/>
      <c r="S43" s="86"/>
      <c r="T43" s="85"/>
      <c r="U43" s="85"/>
      <c r="V43" s="85"/>
      <c r="W43" s="85"/>
      <c r="X43" s="85"/>
      <c r="Y43" s="87"/>
      <c r="Z43" s="86"/>
      <c r="AA43" s="85"/>
      <c r="AB43" s="85"/>
      <c r="AC43" s="85"/>
      <c r="AD43" s="85"/>
      <c r="AE43" s="85"/>
      <c r="AF43" s="87"/>
      <c r="AG43" s="86"/>
      <c r="AH43" s="85"/>
      <c r="AI43" s="85"/>
      <c r="AJ43" s="85"/>
      <c r="AK43" s="85"/>
      <c r="AL43" s="85"/>
      <c r="AM43" s="87"/>
      <c r="AN43" s="86"/>
      <c r="AO43" s="85"/>
      <c r="AP43" s="85"/>
      <c r="AQ43" s="85"/>
      <c r="AR43" s="85"/>
      <c r="AS43" s="85"/>
      <c r="AT43" s="87"/>
      <c r="AU43"/>
      <c r="AV43"/>
      <c r="AW43"/>
      <c r="AX43"/>
    </row>
    <row r="44" spans="1:50" s="5" customFormat="1" ht="20" customHeight="1" x14ac:dyDescent="0.35">
      <c r="A44"/>
      <c r="F44" s="88"/>
      <c r="G44" s="89"/>
      <c r="H44" s="89"/>
      <c r="I44" s="89"/>
      <c r="J44" s="89"/>
      <c r="AU44"/>
      <c r="AV44"/>
      <c r="AW44"/>
      <c r="AX44"/>
    </row>
    <row r="45" spans="1:50" s="5" customFormat="1" ht="75.5" customHeight="1" x14ac:dyDescent="0.35">
      <c r="A45"/>
      <c r="F45" s="88"/>
      <c r="G45" s="89"/>
      <c r="H45" s="89"/>
      <c r="I45" s="89"/>
      <c r="J45" s="89"/>
      <c r="AU45"/>
      <c r="AV45"/>
      <c r="AW45"/>
      <c r="AX45"/>
    </row>
    <row r="46" spans="1:50" s="5" customFormat="1" ht="20" customHeight="1" x14ac:dyDescent="0.35">
      <c r="A46"/>
      <c r="B46" s="90"/>
      <c r="C46" s="90"/>
      <c r="D46" s="90"/>
      <c r="E46" s="90"/>
      <c r="F46" s="91"/>
      <c r="G46" s="92"/>
      <c r="H46" s="92"/>
      <c r="I46" s="92"/>
      <c r="J46" s="92"/>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c r="AV46"/>
      <c r="AW46"/>
      <c r="AX46"/>
    </row>
    <row r="47" spans="1:50" s="5" customFormat="1" ht="20" customHeight="1" x14ac:dyDescent="0.35">
      <c r="A47"/>
      <c r="B47" s="90"/>
      <c r="C47" s="90"/>
      <c r="D47" s="90"/>
      <c r="E47" s="90"/>
      <c r="F47" s="91"/>
      <c r="G47" s="92"/>
      <c r="H47" s="92"/>
      <c r="I47" s="92"/>
      <c r="J47" s="92"/>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c r="AV47"/>
      <c r="AW47"/>
      <c r="AX47"/>
    </row>
    <row r="48" spans="1:50" s="5" customFormat="1" ht="20" customHeight="1" x14ac:dyDescent="0.35">
      <c r="A48"/>
      <c r="F48" s="88"/>
      <c r="G48" s="89"/>
      <c r="H48" s="89"/>
      <c r="I48" s="89"/>
      <c r="J48" s="89"/>
      <c r="AU48"/>
      <c r="AV48"/>
      <c r="AW48"/>
      <c r="AX48"/>
    </row>
    <row r="49" spans="1:50" s="5" customFormat="1" ht="20" customHeight="1" x14ac:dyDescent="0.35">
      <c r="A49"/>
      <c r="F49" s="88"/>
      <c r="G49" s="89"/>
      <c r="H49" s="89"/>
      <c r="I49" s="89"/>
      <c r="J49" s="89"/>
      <c r="AU49"/>
      <c r="AV49"/>
      <c r="AW49"/>
      <c r="AX49"/>
    </row>
    <row r="50" spans="1:50" s="5" customFormat="1" ht="20" customHeight="1" x14ac:dyDescent="0.35">
      <c r="A50"/>
      <c r="F50" s="88"/>
      <c r="G50" s="89"/>
      <c r="H50" s="89"/>
      <c r="I50" s="89"/>
      <c r="J50" s="89"/>
      <c r="AU50"/>
      <c r="AV50"/>
      <c r="AW50"/>
      <c r="AX50"/>
    </row>
    <row r="51" spans="1:50" ht="20" customHeight="1" x14ac:dyDescent="0.35">
      <c r="F51" s="30"/>
    </row>
    <row r="52" spans="1:50" ht="20" hidden="1" customHeight="1" x14ac:dyDescent="0.35">
      <c r="F52" s="30"/>
    </row>
    <row r="53" spans="1:50" ht="20" hidden="1" customHeight="1" x14ac:dyDescent="0.35">
      <c r="F53" s="30"/>
    </row>
    <row r="54" spans="1:50" ht="20" hidden="1" customHeight="1" x14ac:dyDescent="0.35">
      <c r="F54" s="30"/>
    </row>
    <row r="55" spans="1:50" ht="20" hidden="1" customHeight="1" x14ac:dyDescent="0.35">
      <c r="F55" s="30"/>
    </row>
    <row r="56" spans="1:50" ht="20" hidden="1" customHeight="1" x14ac:dyDescent="0.35">
      <c r="F56" s="30"/>
    </row>
    <row r="57" spans="1:50" ht="20" hidden="1" customHeight="1" x14ac:dyDescent="0.35">
      <c r="F57" s="30"/>
    </row>
    <row r="58" spans="1:50" ht="20" hidden="1" customHeight="1" x14ac:dyDescent="0.35">
      <c r="F58" s="30"/>
    </row>
    <row r="59" spans="1:50" ht="20" hidden="1" customHeight="1" x14ac:dyDescent="0.35">
      <c r="F59" s="30"/>
    </row>
    <row r="60" spans="1:50" ht="20" hidden="1" customHeight="1" x14ac:dyDescent="0.35">
      <c r="F60" s="30"/>
    </row>
    <row r="61" spans="1:50" ht="20" hidden="1" customHeight="1" x14ac:dyDescent="0.35">
      <c r="F61" s="30"/>
    </row>
    <row r="62" spans="1:50" ht="20" hidden="1" customHeight="1" x14ac:dyDescent="0.35">
      <c r="F62" s="30"/>
    </row>
    <row r="63" spans="1:50" ht="20" hidden="1" customHeight="1" x14ac:dyDescent="0.35">
      <c r="F63" s="30"/>
    </row>
    <row r="64" spans="1:50" ht="20" hidden="1" customHeight="1" x14ac:dyDescent="0.35">
      <c r="F64" s="30"/>
    </row>
    <row r="65" spans="6:6" ht="20" hidden="1" customHeight="1" x14ac:dyDescent="0.35">
      <c r="F65" s="30"/>
    </row>
    <row r="66" spans="6:6" ht="20" hidden="1" customHeight="1" x14ac:dyDescent="0.35">
      <c r="F66" s="30"/>
    </row>
    <row r="67" spans="6:6" ht="20" hidden="1" customHeight="1" x14ac:dyDescent="0.35">
      <c r="F67" s="30"/>
    </row>
    <row r="68" spans="6:6" ht="20" hidden="1" customHeight="1" x14ac:dyDescent="0.35">
      <c r="F68" s="30"/>
    </row>
    <row r="69" spans="6:6" ht="20" hidden="1" customHeight="1" x14ac:dyDescent="0.35">
      <c r="F69" s="30"/>
    </row>
    <row r="70" spans="6:6" ht="20" hidden="1" customHeight="1" x14ac:dyDescent="0.35">
      <c r="F70" s="30"/>
    </row>
    <row r="71" spans="6:6" ht="20" hidden="1" customHeight="1" x14ac:dyDescent="0.35">
      <c r="F71" s="30"/>
    </row>
    <row r="72" spans="6:6" ht="20" hidden="1" customHeight="1" x14ac:dyDescent="0.35">
      <c r="F72" s="30"/>
    </row>
    <row r="73" spans="6:6" ht="20" hidden="1" customHeight="1" x14ac:dyDescent="0.35">
      <c r="F73" s="30"/>
    </row>
    <row r="74" spans="6:6" ht="20" hidden="1" customHeight="1" x14ac:dyDescent="0.35">
      <c r="F74" s="30"/>
    </row>
    <row r="75" spans="6:6" ht="20" hidden="1" customHeight="1" x14ac:dyDescent="0.35">
      <c r="F75" s="30"/>
    </row>
    <row r="76" spans="6:6" ht="20" hidden="1" customHeight="1" x14ac:dyDescent="0.35">
      <c r="F76" s="30"/>
    </row>
    <row r="77" spans="6:6" ht="20" hidden="1" customHeight="1" x14ac:dyDescent="0.35">
      <c r="F77" s="30"/>
    </row>
    <row r="78" spans="6:6" ht="20" hidden="1" customHeight="1" x14ac:dyDescent="0.35">
      <c r="F78" s="30"/>
    </row>
    <row r="79" spans="6:6" ht="20" hidden="1" customHeight="1" x14ac:dyDescent="0.35">
      <c r="F79" s="30"/>
    </row>
    <row r="80" spans="6:6" ht="20" hidden="1" customHeight="1" x14ac:dyDescent="0.35">
      <c r="F80" s="30"/>
    </row>
    <row r="81" spans="6:6" ht="20" hidden="1" customHeight="1" x14ac:dyDescent="0.35">
      <c r="F81" s="30"/>
    </row>
    <row r="82" spans="6:6" ht="20" hidden="1" customHeight="1" x14ac:dyDescent="0.35">
      <c r="F82" s="30"/>
    </row>
    <row r="83" spans="6:6" ht="20" hidden="1" customHeight="1" x14ac:dyDescent="0.35">
      <c r="F83" s="30"/>
    </row>
    <row r="84" spans="6:6" ht="20" hidden="1" customHeight="1" x14ac:dyDescent="0.35">
      <c r="F84" s="30"/>
    </row>
    <row r="85" spans="6:6" ht="20" hidden="1" customHeight="1" x14ac:dyDescent="0.35">
      <c r="F85" s="30"/>
    </row>
    <row r="86" spans="6:6" ht="20" hidden="1" customHeight="1" x14ac:dyDescent="0.35">
      <c r="F86" s="30"/>
    </row>
    <row r="87" spans="6:6" ht="20" hidden="1" customHeight="1" x14ac:dyDescent="0.35">
      <c r="F87" s="30"/>
    </row>
    <row r="88" spans="6:6" ht="20" hidden="1" customHeight="1" x14ac:dyDescent="0.35">
      <c r="F88" s="30"/>
    </row>
    <row r="89" spans="6:6" ht="20" hidden="1" customHeight="1" x14ac:dyDescent="0.35">
      <c r="F89" s="30"/>
    </row>
    <row r="90" spans="6:6" ht="20" hidden="1" customHeight="1" x14ac:dyDescent="0.35">
      <c r="F90" s="30"/>
    </row>
    <row r="91" spans="6:6" ht="20" hidden="1" customHeight="1" x14ac:dyDescent="0.35">
      <c r="F91" s="30"/>
    </row>
    <row r="92" spans="6:6" ht="20" hidden="1" customHeight="1" x14ac:dyDescent="0.35">
      <c r="F92" s="30"/>
    </row>
    <row r="93" spans="6:6" ht="20" hidden="1" customHeight="1" x14ac:dyDescent="0.35">
      <c r="F93" s="30"/>
    </row>
    <row r="94" spans="6:6" ht="20" hidden="1" customHeight="1" x14ac:dyDescent="0.35">
      <c r="F94" s="30"/>
    </row>
    <row r="95" spans="6:6" ht="20" hidden="1" customHeight="1" x14ac:dyDescent="0.35">
      <c r="F95" s="30"/>
    </row>
    <row r="96" spans="6:6" ht="20" hidden="1" customHeight="1" x14ac:dyDescent="0.35">
      <c r="F96" s="30"/>
    </row>
    <row r="97" spans="6:6" ht="20" hidden="1" customHeight="1" x14ac:dyDescent="0.35">
      <c r="F97" s="30"/>
    </row>
    <row r="98" spans="6:6" ht="20" hidden="1" customHeight="1" x14ac:dyDescent="0.35">
      <c r="F98" s="30"/>
    </row>
    <row r="99" spans="6:6" ht="20" hidden="1" customHeight="1" x14ac:dyDescent="0.35">
      <c r="F99" s="30"/>
    </row>
    <row r="100" spans="6:6" ht="20" hidden="1" customHeight="1" x14ac:dyDescent="0.35">
      <c r="F100" s="30"/>
    </row>
    <row r="101" spans="6:6" ht="20" hidden="1" customHeight="1" x14ac:dyDescent="0.35">
      <c r="F101" s="30"/>
    </row>
    <row r="102" spans="6:6" ht="20" hidden="1" customHeight="1" x14ac:dyDescent="0.35">
      <c r="F102" s="30"/>
    </row>
    <row r="103" spans="6:6" ht="20" customHeight="1" x14ac:dyDescent="0.35"/>
  </sheetData>
  <sheetProtection algorithmName="SHA-512" hashValue="wgJ7GPRbM7wBdcKcpLVOk+I5ryDPSDj2Q2t0cXhQ9CiiCqNNIFqve35/BF3sUjpA6inSTjl8XYl3/hHczhaE+Q==" saltValue="+HcPt30P4oHLnCahGL3l2Q==" spinCount="100000" sheet="1" objects="1" scenarios="1"/>
  <mergeCells count="25">
    <mergeCell ref="B2:B4"/>
    <mergeCell ref="C2:J2"/>
    <mergeCell ref="L2:R2"/>
    <mergeCell ref="S2:Y2"/>
    <mergeCell ref="Z2:AF2"/>
    <mergeCell ref="AN2:AP4"/>
    <mergeCell ref="AQ2:AS4"/>
    <mergeCell ref="C3:J3"/>
    <mergeCell ref="L3:R4"/>
    <mergeCell ref="S3:Y4"/>
    <mergeCell ref="Z3:AF4"/>
    <mergeCell ref="AG3:AM4"/>
    <mergeCell ref="C4:J4"/>
    <mergeCell ref="AG2:AM2"/>
    <mergeCell ref="AN11:AT11"/>
    <mergeCell ref="B6:B9"/>
    <mergeCell ref="D6:F6"/>
    <mergeCell ref="L6:R9"/>
    <mergeCell ref="S6:AM9"/>
    <mergeCell ref="D7:F7"/>
    <mergeCell ref="B11:J12"/>
    <mergeCell ref="L11:R11"/>
    <mergeCell ref="S11:Y11"/>
    <mergeCell ref="Z11:AF11"/>
    <mergeCell ref="AG11:AM11"/>
  </mergeCells>
  <conditionalFormatting sqref="I14:I43">
    <cfRule type="dataBar" priority="4">
      <dataBar>
        <cfvo type="num" val="0"/>
        <cfvo type="num" val="1"/>
        <color rgb="FF00A0C8"/>
      </dataBar>
      <extLst>
        <ext xmlns:x14="http://schemas.microsoft.com/office/spreadsheetml/2009/9/main" uri="{B025F937-C7B1-47D3-B67F-A62EFF666E3E}">
          <x14:id>{35FC194A-0D81-48BF-AA7C-D0135ED2B34B}</x14:id>
        </ext>
      </extLst>
    </cfRule>
  </conditionalFormatting>
  <conditionalFormatting sqref="J14:J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43">
    <cfRule type="expression" dxfId="1" priority="5" stopIfTrue="1">
      <formula>AND(ANALYSISTABS,$C14&lt;&gt;"",$I14&gt;0,$G14&lt;&gt;"",L$13&gt;=$G14,L$13&lt;=$G14+($H14-$G14)*$I14)</formula>
    </cfRule>
    <cfRule type="expression" dxfId="0" priority="6">
      <formula>AND(ANALYSISTABS,$C14&lt;&gt;"",$G14&lt;&gt;"",L$13&gt;=$G14,L$13&lt;=$H14)</formula>
    </cfRule>
  </conditionalFormatting>
  <dataValidations count="1">
    <dataValidation type="decimal" allowBlank="1" showInputMessage="1" showErrorMessage="1" sqref="I14:I43" xr:uid="{E872347A-878E-4456-8951-797F94C93CC9}">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35FC194A-0D81-48BF-AA7C-D0135ED2B34B}">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01C8-3DCF-486B-AA22-A8A2CF0E9D45}">
  <sheetPr codeName="Sheet2"/>
  <dimension ref="B2:C56"/>
  <sheetViews>
    <sheetView showGridLines="0" showRowColHeaders="0" workbookViewId="0"/>
  </sheetViews>
  <sheetFormatPr defaultRowHeight="14.5" x14ac:dyDescent="0.35"/>
  <cols>
    <col min="1" max="1" width="4.6328125" style="93" customWidth="1"/>
    <col min="2" max="2" width="30.6328125" style="93" customWidth="1"/>
    <col min="3" max="3" width="60.6328125" style="93" customWidth="1"/>
    <col min="4" max="16384" width="8.7265625" style="93"/>
  </cols>
  <sheetData>
    <row r="2" spans="2:3" ht="23.5" x14ac:dyDescent="0.55000000000000004">
      <c r="B2" s="94" t="s">
        <v>121</v>
      </c>
    </row>
    <row r="4" spans="2:3" x14ac:dyDescent="0.35">
      <c r="B4" s="96" t="s">
        <v>122</v>
      </c>
      <c r="C4" s="96" t="s">
        <v>123</v>
      </c>
    </row>
    <row r="5" spans="2:3" x14ac:dyDescent="0.35">
      <c r="B5" s="95" t="s">
        <v>8</v>
      </c>
      <c r="C5" s="97" t="s">
        <v>124</v>
      </c>
    </row>
    <row r="6" spans="2:3" x14ac:dyDescent="0.35">
      <c r="B6" s="95" t="s">
        <v>15</v>
      </c>
      <c r="C6" s="98" t="s">
        <v>125</v>
      </c>
    </row>
    <row r="7" spans="2:3" x14ac:dyDescent="0.35">
      <c r="B7" s="95" t="s">
        <v>21</v>
      </c>
      <c r="C7" s="97" t="s">
        <v>126</v>
      </c>
    </row>
    <row r="8" spans="2:3" x14ac:dyDescent="0.35">
      <c r="B8" s="95" t="s">
        <v>10</v>
      </c>
      <c r="C8" s="98" t="s">
        <v>127</v>
      </c>
    </row>
    <row r="9" spans="2:3" x14ac:dyDescent="0.35">
      <c r="B9" s="95" t="s">
        <v>17</v>
      </c>
      <c r="C9" s="97" t="s">
        <v>127</v>
      </c>
    </row>
    <row r="10" spans="2:3" x14ac:dyDescent="0.35">
      <c r="B10" s="95" t="s">
        <v>33</v>
      </c>
      <c r="C10" s="98" t="s">
        <v>128</v>
      </c>
    </row>
    <row r="11" spans="2:3" x14ac:dyDescent="0.35">
      <c r="B11" s="95" t="s">
        <v>11</v>
      </c>
      <c r="C11" s="97" t="s">
        <v>129</v>
      </c>
    </row>
    <row r="12" spans="2:3" x14ac:dyDescent="0.35">
      <c r="B12" s="95" t="s">
        <v>18</v>
      </c>
      <c r="C12" s="98" t="s">
        <v>130</v>
      </c>
    </row>
    <row r="13" spans="2:3" x14ac:dyDescent="0.35">
      <c r="B13" s="95" t="s">
        <v>24</v>
      </c>
      <c r="C13" s="97" t="s">
        <v>131</v>
      </c>
    </row>
    <row r="14" spans="2:3" x14ac:dyDescent="0.35">
      <c r="B14" s="95" t="s">
        <v>26</v>
      </c>
      <c r="C14" s="98" t="s">
        <v>132</v>
      </c>
    </row>
    <row r="15" spans="2:3" x14ac:dyDescent="0.35">
      <c r="B15" s="95" t="s">
        <v>31</v>
      </c>
      <c r="C15" s="97" t="s">
        <v>133</v>
      </c>
    </row>
    <row r="16" spans="2:3" x14ac:dyDescent="0.35">
      <c r="B16" s="95" t="s">
        <v>134</v>
      </c>
      <c r="C16" s="98" t="s">
        <v>135</v>
      </c>
    </row>
    <row r="17" spans="2:3" x14ac:dyDescent="0.35">
      <c r="B17" s="95" t="s">
        <v>29</v>
      </c>
      <c r="C17" s="97" t="s">
        <v>136</v>
      </c>
    </row>
    <row r="18" spans="2:3" x14ac:dyDescent="0.35">
      <c r="B18" s="95" t="s">
        <v>23</v>
      </c>
      <c r="C18" s="98" t="s">
        <v>137</v>
      </c>
    </row>
    <row r="19" spans="2:3" x14ac:dyDescent="0.35">
      <c r="B19" s="95" t="s">
        <v>30</v>
      </c>
      <c r="C19" s="97" t="s">
        <v>138</v>
      </c>
    </row>
    <row r="21" spans="2:3" ht="16" x14ac:dyDescent="0.4">
      <c r="B21" s="99" t="s">
        <v>139</v>
      </c>
      <c r="C21" s="100"/>
    </row>
    <row r="22" spans="2:3" x14ac:dyDescent="0.35">
      <c r="B22" s="95" t="s">
        <v>36</v>
      </c>
      <c r="C22" s="98" t="s">
        <v>140</v>
      </c>
    </row>
    <row r="23" spans="2:3" x14ac:dyDescent="0.35">
      <c r="B23" s="95" t="s">
        <v>37</v>
      </c>
      <c r="C23" s="97" t="s">
        <v>141</v>
      </c>
    </row>
    <row r="24" spans="2:3" x14ac:dyDescent="0.35">
      <c r="B24" s="95" t="s">
        <v>38</v>
      </c>
      <c r="C24" s="98" t="s">
        <v>142</v>
      </c>
    </row>
    <row r="25" spans="2:3" x14ac:dyDescent="0.35">
      <c r="B25" s="95" t="s">
        <v>39</v>
      </c>
      <c r="C25" s="97" t="s">
        <v>143</v>
      </c>
    </row>
    <row r="26" spans="2:3" x14ac:dyDescent="0.35">
      <c r="B26" s="95" t="s">
        <v>40</v>
      </c>
      <c r="C26" s="98" t="s">
        <v>144</v>
      </c>
    </row>
    <row r="27" spans="2:3" x14ac:dyDescent="0.35">
      <c r="B27" s="95" t="s">
        <v>10</v>
      </c>
      <c r="C27" s="97" t="s">
        <v>145</v>
      </c>
    </row>
    <row r="28" spans="2:3" x14ac:dyDescent="0.35">
      <c r="B28" s="95" t="s">
        <v>17</v>
      </c>
      <c r="C28" s="98" t="s">
        <v>146</v>
      </c>
    </row>
    <row r="29" spans="2:3" x14ac:dyDescent="0.35">
      <c r="B29" s="95" t="s">
        <v>41</v>
      </c>
      <c r="C29" s="97" t="s">
        <v>147</v>
      </c>
    </row>
    <row r="30" spans="2:3" x14ac:dyDescent="0.35">
      <c r="B30" s="95" t="s">
        <v>42</v>
      </c>
      <c r="C30" s="98" t="s">
        <v>148</v>
      </c>
    </row>
    <row r="31" spans="2:3" ht="29" x14ac:dyDescent="0.35">
      <c r="B31" s="95" t="s">
        <v>149</v>
      </c>
      <c r="C31" s="97" t="s">
        <v>150</v>
      </c>
    </row>
    <row r="33" spans="2:3" ht="16" x14ac:dyDescent="0.4">
      <c r="B33" s="99" t="s">
        <v>151</v>
      </c>
      <c r="C33" s="100"/>
    </row>
    <row r="34" spans="2:3" x14ac:dyDescent="0.35">
      <c r="B34" s="95" t="s">
        <v>152</v>
      </c>
      <c r="C34" s="98" t="s">
        <v>153</v>
      </c>
    </row>
    <row r="35" spans="2:3" x14ac:dyDescent="0.35">
      <c r="B35" s="95" t="s">
        <v>154</v>
      </c>
      <c r="C35" s="97" t="s">
        <v>155</v>
      </c>
    </row>
    <row r="36" spans="2:3" x14ac:dyDescent="0.35">
      <c r="B36" s="95" t="s">
        <v>156</v>
      </c>
      <c r="C36" s="98" t="s">
        <v>157</v>
      </c>
    </row>
    <row r="38" spans="2:3" ht="16" x14ac:dyDescent="0.4">
      <c r="B38" s="99" t="s">
        <v>158</v>
      </c>
      <c r="C38" s="100"/>
    </row>
    <row r="39" spans="2:3" x14ac:dyDescent="0.35">
      <c r="B39" s="95" t="s">
        <v>159</v>
      </c>
      <c r="C39" s="97" t="s">
        <v>160</v>
      </c>
    </row>
    <row r="40" spans="2:3" x14ac:dyDescent="0.35">
      <c r="B40" s="95" t="s">
        <v>161</v>
      </c>
      <c r="C40" s="98" t="s">
        <v>162</v>
      </c>
    </row>
    <row r="41" spans="2:3" x14ac:dyDescent="0.35">
      <c r="B41" s="95" t="s">
        <v>163</v>
      </c>
      <c r="C41" s="97" t="s">
        <v>164</v>
      </c>
    </row>
    <row r="42" spans="2:3" x14ac:dyDescent="0.35">
      <c r="B42" s="95" t="s">
        <v>41</v>
      </c>
      <c r="C42" s="98" t="s">
        <v>165</v>
      </c>
    </row>
    <row r="43" spans="2:3" ht="29" x14ac:dyDescent="0.35">
      <c r="B43" s="95" t="s">
        <v>42</v>
      </c>
      <c r="C43" s="97" t="s">
        <v>166</v>
      </c>
    </row>
    <row r="44" spans="2:3" x14ac:dyDescent="0.35">
      <c r="B44" s="95" t="s">
        <v>167</v>
      </c>
      <c r="C44" s="98" t="s">
        <v>168</v>
      </c>
    </row>
    <row r="46" spans="2:3" ht="16" x14ac:dyDescent="0.4">
      <c r="B46" s="99" t="s">
        <v>169</v>
      </c>
      <c r="C46" s="100"/>
    </row>
    <row r="47" spans="2:3" ht="29" x14ac:dyDescent="0.35">
      <c r="B47" s="95" t="s">
        <v>170</v>
      </c>
      <c r="C47" s="97" t="s">
        <v>171</v>
      </c>
    </row>
    <row r="48" spans="2:3" ht="29" x14ac:dyDescent="0.35">
      <c r="B48" s="95" t="s">
        <v>172</v>
      </c>
      <c r="C48" s="98" t="s">
        <v>173</v>
      </c>
    </row>
    <row r="49" spans="2:3" x14ac:dyDescent="0.35">
      <c r="B49" s="95" t="s">
        <v>174</v>
      </c>
      <c r="C49" s="97" t="s">
        <v>175</v>
      </c>
    </row>
    <row r="50" spans="2:3" x14ac:dyDescent="0.35">
      <c r="B50" s="95" t="s">
        <v>176</v>
      </c>
      <c r="C50" s="98" t="s">
        <v>177</v>
      </c>
    </row>
    <row r="51" spans="2:3" ht="29" x14ac:dyDescent="0.35">
      <c r="B51" s="95" t="s">
        <v>178</v>
      </c>
      <c r="C51" s="97" t="s">
        <v>179</v>
      </c>
    </row>
    <row r="52" spans="2:3" ht="29" x14ac:dyDescent="0.35">
      <c r="B52" s="95" t="s">
        <v>180</v>
      </c>
      <c r="C52" s="98" t="s">
        <v>181</v>
      </c>
    </row>
    <row r="55" spans="2:3" x14ac:dyDescent="0.35">
      <c r="B55" s="194" t="s">
        <v>182</v>
      </c>
      <c r="C55" s="194"/>
    </row>
    <row r="56" spans="2:3" x14ac:dyDescent="0.35">
      <c r="B56" s="194"/>
      <c r="C56" s="194"/>
    </row>
  </sheetData>
  <sheetProtection algorithmName="SHA-512" hashValue="yVur0YfwGd9GrtSHLSXuzrvtQFdsqzNvGNaJJUIMbiOcKLFzYfZoRSpY3WpB53eU+qLSntR8T+Dtkc9yW1XyaA==" saltValue="jF2gbSrxIajxBbXGjBaWjw==" spinCount="100000" sheet="1" objects="1" scenarios="1"/>
  <mergeCells count="1">
    <mergeCell ref="B55:C56"/>
  </mergeCells>
  <hyperlinks>
    <hyperlink ref="B55" r:id="rId1" tooltip="Analysistabs®" xr:uid="{9291B400-CB9B-4B09-B74C-9D75B1536C6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07320-C1CA-4A58-A564-EF3A64D9B235}">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195" t="s">
        <v>183</v>
      </c>
      <c r="C4" s="196"/>
      <c r="D4" s="197"/>
    </row>
    <row r="5" spans="2:4" ht="43" customHeight="1" x14ac:dyDescent="0.35">
      <c r="B5" s="198"/>
      <c r="C5" s="199"/>
      <c r="D5" s="200"/>
    </row>
    <row r="6" spans="2:4" ht="57.5" customHeight="1" x14ac:dyDescent="0.35">
      <c r="B6" s="101" t="s">
        <v>184</v>
      </c>
      <c r="C6" s="102" t="s">
        <v>185</v>
      </c>
      <c r="D6" s="103" t="s">
        <v>186</v>
      </c>
    </row>
    <row r="7" spans="2:4" ht="40" customHeight="1" x14ac:dyDescent="0.35">
      <c r="B7" s="104" t="s">
        <v>187</v>
      </c>
      <c r="C7" s="105" t="s">
        <v>188</v>
      </c>
      <c r="D7" s="106" t="s">
        <v>189</v>
      </c>
    </row>
    <row r="8" spans="2:4" ht="40" customHeight="1" x14ac:dyDescent="0.35">
      <c r="B8" s="107" t="s">
        <v>190</v>
      </c>
      <c r="C8" s="108" t="s">
        <v>191</v>
      </c>
      <c r="D8" s="109" t="s">
        <v>192</v>
      </c>
    </row>
    <row r="9" spans="2:4" ht="40" customHeight="1" x14ac:dyDescent="0.35">
      <c r="B9" s="104" t="s">
        <v>193</v>
      </c>
      <c r="C9" s="105" t="s">
        <v>194</v>
      </c>
      <c r="D9" s="106" t="s">
        <v>195</v>
      </c>
    </row>
    <row r="10" spans="2:4" ht="40" customHeight="1" x14ac:dyDescent="0.35">
      <c r="B10" s="107" t="s">
        <v>196</v>
      </c>
      <c r="C10" s="108" t="s">
        <v>197</v>
      </c>
      <c r="D10" s="109" t="s">
        <v>198</v>
      </c>
    </row>
    <row r="11" spans="2:4" ht="40" customHeight="1" x14ac:dyDescent="0.35">
      <c r="B11" s="104" t="s">
        <v>199</v>
      </c>
      <c r="C11" s="105" t="s">
        <v>200</v>
      </c>
      <c r="D11" s="106" t="s">
        <v>201</v>
      </c>
    </row>
    <row r="12" spans="2:4" ht="40" customHeight="1" x14ac:dyDescent="0.35">
      <c r="B12" s="107" t="s">
        <v>202</v>
      </c>
      <c r="C12" s="108" t="s">
        <v>203</v>
      </c>
      <c r="D12" s="109" t="s">
        <v>204</v>
      </c>
    </row>
    <row r="13" spans="2:4" ht="40" customHeight="1" x14ac:dyDescent="0.35">
      <c r="B13" s="110" t="s">
        <v>205</v>
      </c>
      <c r="C13" s="111" t="s">
        <v>206</v>
      </c>
      <c r="D13" s="112" t="s">
        <v>207</v>
      </c>
    </row>
    <row r="14" spans="2:4" ht="40" customHeight="1" x14ac:dyDescent="0.35">
      <c r="B14" s="107" t="s">
        <v>208</v>
      </c>
      <c r="C14" s="108" t="s">
        <v>209</v>
      </c>
      <c r="D14" s="109" t="s">
        <v>210</v>
      </c>
    </row>
    <row r="15" spans="2:4" ht="40" customHeight="1" x14ac:dyDescent="0.35">
      <c r="B15" s="110" t="s">
        <v>211</v>
      </c>
      <c r="C15" s="111" t="s">
        <v>212</v>
      </c>
      <c r="D15" s="112" t="s">
        <v>213</v>
      </c>
    </row>
    <row r="16" spans="2:4" ht="40" customHeight="1" x14ac:dyDescent="0.35">
      <c r="B16" s="107" t="s">
        <v>214</v>
      </c>
      <c r="C16" s="108" t="s">
        <v>215</v>
      </c>
      <c r="D16" s="109" t="s">
        <v>216</v>
      </c>
    </row>
    <row r="17" spans="2:4" ht="40" customHeight="1" x14ac:dyDescent="0.35">
      <c r="B17" s="113" t="s">
        <v>217</v>
      </c>
      <c r="C17" s="114" t="s">
        <v>218</v>
      </c>
      <c r="D17" s="115" t="s">
        <v>219</v>
      </c>
    </row>
    <row r="18" spans="2:4" ht="40" customHeight="1" thickBot="1" x14ac:dyDescent="0.4">
      <c r="B18" s="116" t="s">
        <v>220</v>
      </c>
      <c r="C18" s="117" t="s">
        <v>221</v>
      </c>
      <c r="D18" s="118" t="s">
        <v>222</v>
      </c>
    </row>
    <row r="19" spans="2:4" ht="15" thickTop="1" x14ac:dyDescent="0.35"/>
    <row r="20" spans="2:4" x14ac:dyDescent="0.35">
      <c r="B20" s="119"/>
      <c r="C20" s="119"/>
      <c r="D20" s="119"/>
    </row>
    <row r="21" spans="2:4" x14ac:dyDescent="0.35">
      <c r="B21" s="119"/>
      <c r="C21" s="119"/>
      <c r="D21" s="119"/>
    </row>
    <row r="22" spans="2:4" x14ac:dyDescent="0.35">
      <c r="B22" s="119"/>
      <c r="C22" s="119"/>
      <c r="D22" s="119"/>
    </row>
    <row r="23" spans="2:4" x14ac:dyDescent="0.35">
      <c r="B23" s="119"/>
      <c r="C23" s="119"/>
      <c r="D23" s="119"/>
    </row>
    <row r="24" spans="2:4" ht="14.5" customHeight="1" x14ac:dyDescent="0.35">
      <c r="B24" s="119"/>
      <c r="C24" s="119"/>
      <c r="D24" s="119"/>
    </row>
    <row r="25" spans="2:4" ht="14.5" customHeight="1" x14ac:dyDescent="0.35">
      <c r="B25" s="119"/>
      <c r="C25" s="119"/>
      <c r="D25" s="119"/>
    </row>
    <row r="26" spans="2:4" ht="14.5" customHeight="1" x14ac:dyDescent="0.35">
      <c r="B26" s="119"/>
      <c r="C26" s="119"/>
      <c r="D26" s="119"/>
    </row>
    <row r="27" spans="2:4" ht="14.5" customHeight="1" x14ac:dyDescent="0.35">
      <c r="B27" s="119"/>
      <c r="C27" s="119"/>
      <c r="D27" s="119"/>
    </row>
    <row r="28" spans="2:4" ht="14.5" customHeight="1" x14ac:dyDescent="0.35">
      <c r="B28" s="119"/>
      <c r="C28" s="119"/>
      <c r="D28" s="119"/>
    </row>
    <row r="29" spans="2:4" ht="14.5" customHeight="1" x14ac:dyDescent="0.35">
      <c r="B29" s="119"/>
      <c r="C29" s="119"/>
      <c r="D29" s="119"/>
    </row>
    <row r="30" spans="2:4" ht="14.5" customHeight="1" x14ac:dyDescent="0.35">
      <c r="B30" s="119"/>
      <c r="C30" s="119"/>
      <c r="D30" s="119"/>
    </row>
    <row r="31" spans="2:4" x14ac:dyDescent="0.35">
      <c r="B31" s="119"/>
      <c r="C31" s="119"/>
      <c r="D31" s="119"/>
    </row>
    <row r="32" spans="2:4" ht="14.5" customHeight="1" x14ac:dyDescent="0.35">
      <c r="B32" s="119"/>
      <c r="C32" s="119"/>
      <c r="D32" s="119"/>
    </row>
    <row r="33" spans="2:4" ht="14.5" customHeight="1" x14ac:dyDescent="0.35">
      <c r="B33" s="119"/>
      <c r="C33" s="119"/>
      <c r="D33" s="119"/>
    </row>
    <row r="34" spans="2:4" ht="14.5" customHeight="1" x14ac:dyDescent="0.35">
      <c r="B34" s="119"/>
      <c r="C34" s="119"/>
      <c r="D34" s="119"/>
    </row>
  </sheetData>
  <sheetProtection algorithmName="SHA-512" hashValue="DvhfcRhIP5W7PGNvv45JkEvSQIWsQmGT/vS3qkT+osCyZJNwtKSAwTQTu02USDNn6pwZdiQTDSihRf31rh/qjQ==" saltValue="QaCsyUzDfU1ESPOQZHY2Xg=="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7208-A59C-44DD-B9C0-14EDBA060FC2}">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20" hidden="1" customWidth="1"/>
    <col min="2" max="2" width="2.54296875" style="120" customWidth="1"/>
    <col min="3" max="4" width="5.26953125" style="120" customWidth="1"/>
    <col min="5" max="16" width="8.453125" style="120" customWidth="1"/>
    <col min="17" max="17" width="2.54296875" style="120" customWidth="1"/>
    <col min="18" max="16384" width="9.1796875" style="120" hidden="1"/>
  </cols>
  <sheetData>
    <row r="1" spans="2:17" ht="18.5" customHeight="1" x14ac:dyDescent="0.35"/>
    <row r="2" spans="2:17" ht="60" customHeight="1" x14ac:dyDescent="0.8">
      <c r="B2" s="121"/>
      <c r="C2" s="203"/>
      <c r="D2" s="203"/>
      <c r="E2" s="204" t="s">
        <v>223</v>
      </c>
      <c r="F2" s="204"/>
      <c r="G2" s="204"/>
      <c r="H2" s="204"/>
      <c r="I2" s="204"/>
      <c r="J2" s="204"/>
      <c r="K2" s="204"/>
      <c r="L2" s="205"/>
      <c r="M2" s="205"/>
      <c r="N2" s="205"/>
      <c r="O2" s="205"/>
      <c r="P2" s="205"/>
      <c r="Q2" s="121"/>
    </row>
    <row r="3" spans="2:17" ht="30" customHeight="1" x14ac:dyDescent="0.35">
      <c r="B3" s="121"/>
      <c r="C3" s="122"/>
      <c r="D3" s="123"/>
      <c r="E3" s="123"/>
      <c r="F3" s="123"/>
      <c r="G3" s="123"/>
      <c r="H3" s="123"/>
      <c r="I3" s="123"/>
      <c r="J3" s="123"/>
      <c r="K3" s="123"/>
      <c r="L3" s="123"/>
      <c r="M3" s="123"/>
      <c r="N3" s="123"/>
      <c r="O3" s="123"/>
      <c r="P3" s="123"/>
      <c r="Q3" s="121"/>
    </row>
    <row r="4" spans="2:17" ht="30" hidden="1" customHeight="1" x14ac:dyDescent="0.35">
      <c r="B4" s="121"/>
      <c r="C4" s="122"/>
      <c r="D4" s="123"/>
      <c r="E4" s="123"/>
      <c r="F4" s="123"/>
      <c r="G4" s="123"/>
      <c r="H4" s="123"/>
      <c r="I4" s="123"/>
      <c r="J4" s="123"/>
      <c r="K4" s="123"/>
      <c r="L4" s="123"/>
      <c r="M4" s="123"/>
      <c r="N4" s="123"/>
      <c r="O4" s="123"/>
      <c r="P4" s="123"/>
      <c r="Q4" s="121"/>
    </row>
    <row r="5" spans="2:17" ht="30" hidden="1" customHeight="1" x14ac:dyDescent="0.35">
      <c r="B5" s="121"/>
      <c r="C5" s="124"/>
      <c r="D5" s="125"/>
      <c r="E5" s="125"/>
      <c r="F5" s="125"/>
      <c r="G5" s="125"/>
      <c r="H5" s="125"/>
      <c r="I5" s="125"/>
      <c r="J5" s="125"/>
      <c r="K5" s="125"/>
      <c r="L5" s="125"/>
      <c r="M5" s="125"/>
      <c r="N5" s="125"/>
      <c r="O5" s="125"/>
      <c r="P5" s="125"/>
      <c r="Q5" s="121"/>
    </row>
    <row r="6" spans="2:17" ht="25" customHeight="1" x14ac:dyDescent="0.35">
      <c r="B6" s="121"/>
      <c r="C6" s="126">
        <v>4</v>
      </c>
      <c r="D6" s="127" t="s">
        <v>224</v>
      </c>
      <c r="E6" s="128"/>
      <c r="F6" s="128"/>
      <c r="G6" s="128"/>
      <c r="H6" s="128"/>
      <c r="I6" s="128"/>
      <c r="J6" s="128"/>
      <c r="K6" s="128"/>
      <c r="L6" s="128"/>
      <c r="M6" s="128"/>
      <c r="N6" s="128"/>
      <c r="O6" s="128"/>
      <c r="P6" s="128"/>
      <c r="Q6" s="121"/>
    </row>
    <row r="7" spans="2:17" ht="25" customHeight="1" x14ac:dyDescent="0.35">
      <c r="B7" s="121"/>
      <c r="C7" s="129"/>
      <c r="D7" s="130" t="s">
        <v>225</v>
      </c>
      <c r="E7" s="128"/>
      <c r="F7" s="128"/>
      <c r="G7" s="128"/>
      <c r="H7" s="128"/>
      <c r="I7" s="128"/>
      <c r="J7" s="128"/>
      <c r="K7" s="128"/>
      <c r="L7" s="128"/>
      <c r="M7" s="128"/>
      <c r="N7" s="128"/>
      <c r="O7" s="128"/>
      <c r="P7" s="128"/>
      <c r="Q7" s="121"/>
    </row>
    <row r="8" spans="2:17" ht="25" customHeight="1" x14ac:dyDescent="0.35">
      <c r="B8" s="121"/>
      <c r="C8" s="131"/>
      <c r="D8" s="128" t="s">
        <v>226</v>
      </c>
      <c r="E8" s="128"/>
      <c r="F8" s="128"/>
      <c r="G8" s="128"/>
      <c r="H8" s="128"/>
      <c r="I8" s="128"/>
      <c r="J8" s="128"/>
      <c r="K8" s="128"/>
      <c r="L8" s="128"/>
      <c r="M8" s="128"/>
      <c r="N8" s="128"/>
      <c r="O8" s="128"/>
      <c r="P8" s="132"/>
      <c r="Q8" s="121"/>
    </row>
    <row r="9" spans="2:17" ht="25" customHeight="1" x14ac:dyDescent="0.35">
      <c r="B9" s="121"/>
      <c r="C9" s="129"/>
      <c r="D9" s="128"/>
      <c r="E9" s="128"/>
      <c r="F9" s="128"/>
      <c r="G9" s="128"/>
      <c r="H9" s="128"/>
      <c r="I9" s="128"/>
      <c r="J9" s="128"/>
      <c r="K9" s="128"/>
      <c r="L9" s="128"/>
      <c r="M9" s="128"/>
      <c r="N9" s="128"/>
      <c r="O9" s="128"/>
      <c r="P9" s="128"/>
      <c r="Q9" s="121"/>
    </row>
    <row r="10" spans="2:17" ht="25" customHeight="1" x14ac:dyDescent="0.35">
      <c r="B10" s="121"/>
      <c r="C10" s="126">
        <v>4</v>
      </c>
      <c r="D10" s="133" t="s">
        <v>227</v>
      </c>
      <c r="E10" s="128"/>
      <c r="F10" s="128"/>
      <c r="G10" s="128"/>
      <c r="H10" s="128"/>
      <c r="I10" s="128"/>
      <c r="J10" s="128"/>
      <c r="K10" s="128"/>
      <c r="L10" s="128"/>
      <c r="M10" s="128"/>
      <c r="N10" s="128"/>
      <c r="O10" s="128"/>
      <c r="P10" s="128"/>
      <c r="Q10" s="121"/>
    </row>
    <row r="11" spans="2:17" ht="25" customHeight="1" x14ac:dyDescent="0.35">
      <c r="B11" s="121"/>
      <c r="C11" s="129"/>
      <c r="D11" s="202" t="s">
        <v>228</v>
      </c>
      <c r="E11" s="202"/>
      <c r="F11" s="202"/>
      <c r="G11" s="202"/>
      <c r="H11" s="202"/>
      <c r="I11" s="202"/>
      <c r="J11" s="202"/>
      <c r="K11" s="202"/>
      <c r="L11" s="202"/>
      <c r="M11" s="202"/>
      <c r="N11" s="202"/>
      <c r="O11" s="202"/>
      <c r="P11" s="128"/>
      <c r="Q11" s="121"/>
    </row>
    <row r="12" spans="2:17" ht="25" customHeight="1" x14ac:dyDescent="0.35">
      <c r="B12" s="121"/>
      <c r="C12" s="129"/>
      <c r="D12" s="202"/>
      <c r="E12" s="202"/>
      <c r="F12" s="202"/>
      <c r="G12" s="202"/>
      <c r="H12" s="202"/>
      <c r="I12" s="202"/>
      <c r="J12" s="202"/>
      <c r="K12" s="202"/>
      <c r="L12" s="202"/>
      <c r="M12" s="202"/>
      <c r="N12" s="202"/>
      <c r="O12" s="202"/>
      <c r="P12" s="128"/>
      <c r="Q12" s="121"/>
    </row>
    <row r="13" spans="2:17" ht="25" customHeight="1" x14ac:dyDescent="0.35">
      <c r="B13" s="121"/>
      <c r="C13" s="129">
        <v>4</v>
      </c>
      <c r="D13" s="134" t="s">
        <v>229</v>
      </c>
      <c r="E13" s="128"/>
      <c r="F13" s="128"/>
      <c r="G13" s="128"/>
      <c r="H13" s="128"/>
      <c r="I13" s="128"/>
      <c r="J13" s="128"/>
      <c r="K13" s="128"/>
      <c r="L13" s="128"/>
      <c r="M13" s="128"/>
      <c r="N13" s="128"/>
      <c r="O13" s="128"/>
      <c r="P13" s="128"/>
      <c r="Q13" s="121"/>
    </row>
    <row r="14" spans="2:17" ht="25" customHeight="1" x14ac:dyDescent="0.35">
      <c r="B14" s="121"/>
      <c r="C14" s="129"/>
      <c r="D14" s="135" t="s">
        <v>230</v>
      </c>
      <c r="E14" s="128" t="s">
        <v>231</v>
      </c>
      <c r="F14" s="128"/>
      <c r="G14" s="128"/>
      <c r="H14" s="128"/>
      <c r="I14" s="128"/>
      <c r="J14" s="128"/>
      <c r="K14" s="128"/>
      <c r="L14" s="128"/>
      <c r="M14" s="128"/>
      <c r="N14" s="128"/>
      <c r="O14" s="128"/>
      <c r="P14" s="128"/>
      <c r="Q14" s="121"/>
    </row>
    <row r="15" spans="2:17" ht="25" customHeight="1" x14ac:dyDescent="0.35">
      <c r="B15" s="121"/>
      <c r="C15" s="129"/>
      <c r="D15" s="135" t="s">
        <v>230</v>
      </c>
      <c r="E15" s="128" t="s">
        <v>232</v>
      </c>
      <c r="F15" s="128"/>
      <c r="G15" s="128"/>
      <c r="H15" s="128"/>
      <c r="I15" s="128"/>
      <c r="J15" s="128"/>
      <c r="K15" s="128"/>
      <c r="L15" s="128"/>
      <c r="M15" s="128"/>
      <c r="N15" s="128"/>
      <c r="O15" s="128"/>
      <c r="P15" s="128"/>
      <c r="Q15" s="121"/>
    </row>
    <row r="16" spans="2:17" ht="25" customHeight="1" x14ac:dyDescent="0.35">
      <c r="B16" s="121"/>
      <c r="C16" s="129"/>
      <c r="D16" s="135" t="s">
        <v>230</v>
      </c>
      <c r="E16" s="128" t="s">
        <v>233</v>
      </c>
      <c r="F16" s="128"/>
      <c r="G16" s="128"/>
      <c r="H16" s="128"/>
      <c r="I16" s="128"/>
      <c r="J16" s="128"/>
      <c r="K16" s="128"/>
      <c r="L16" s="128"/>
      <c r="M16" s="128"/>
      <c r="N16" s="128"/>
      <c r="O16" s="128"/>
      <c r="P16" s="128"/>
      <c r="Q16" s="121"/>
    </row>
    <row r="17" spans="2:17" ht="25" customHeight="1" x14ac:dyDescent="0.35">
      <c r="B17" s="121"/>
      <c r="C17" s="129"/>
      <c r="D17" s="135" t="s">
        <v>230</v>
      </c>
      <c r="E17" s="128" t="s">
        <v>234</v>
      </c>
      <c r="F17" s="128"/>
      <c r="G17" s="128"/>
      <c r="H17" s="128"/>
      <c r="I17" s="128"/>
      <c r="J17" s="128"/>
      <c r="K17" s="128"/>
      <c r="L17" s="128"/>
      <c r="M17" s="128"/>
      <c r="N17" s="128"/>
      <c r="O17" s="128"/>
      <c r="P17" s="128"/>
      <c r="Q17" s="121"/>
    </row>
    <row r="18" spans="2:17" ht="25" customHeight="1" x14ac:dyDescent="0.35">
      <c r="B18" s="121"/>
      <c r="C18" s="129"/>
      <c r="D18" s="135" t="s">
        <v>230</v>
      </c>
      <c r="E18" s="128" t="s">
        <v>235</v>
      </c>
      <c r="F18" s="128"/>
      <c r="G18" s="128"/>
      <c r="H18" s="128"/>
      <c r="I18" s="128"/>
      <c r="J18" s="128"/>
      <c r="K18" s="128"/>
      <c r="L18" s="128"/>
      <c r="M18" s="128"/>
      <c r="N18" s="128"/>
      <c r="O18" s="128"/>
      <c r="P18" s="128"/>
      <c r="Q18" s="121"/>
    </row>
    <row r="19" spans="2:17" ht="45" customHeight="1" x14ac:dyDescent="0.35">
      <c r="B19" s="121"/>
      <c r="C19" s="129"/>
      <c r="D19" s="136" t="s">
        <v>236</v>
      </c>
      <c r="E19" s="202" t="s">
        <v>237</v>
      </c>
      <c r="F19" s="202"/>
      <c r="G19" s="202"/>
      <c r="H19" s="202"/>
      <c r="I19" s="202"/>
      <c r="J19" s="202"/>
      <c r="K19" s="202"/>
      <c r="L19" s="202"/>
      <c r="M19" s="202"/>
      <c r="N19" s="202"/>
      <c r="O19" s="202"/>
      <c r="P19" s="128"/>
      <c r="Q19" s="121"/>
    </row>
    <row r="20" spans="2:17" ht="25" customHeight="1" x14ac:dyDescent="0.35">
      <c r="B20" s="121"/>
      <c r="C20" s="129"/>
      <c r="D20" s="135" t="s">
        <v>230</v>
      </c>
      <c r="E20" s="206" t="s">
        <v>238</v>
      </c>
      <c r="F20" s="206"/>
      <c r="G20" s="206"/>
      <c r="H20" s="206"/>
      <c r="I20" s="206"/>
      <c r="J20" s="206"/>
      <c r="K20" s="206"/>
      <c r="L20" s="206"/>
      <c r="M20" s="206"/>
      <c r="N20" s="206"/>
      <c r="O20" s="128"/>
      <c r="P20" s="128"/>
      <c r="Q20" s="121"/>
    </row>
    <row r="21" spans="2:17" ht="25" customHeight="1" x14ac:dyDescent="0.35">
      <c r="B21" s="121"/>
      <c r="C21" s="129"/>
      <c r="D21" s="128"/>
      <c r="E21" s="206"/>
      <c r="F21" s="206"/>
      <c r="G21" s="206"/>
      <c r="H21" s="206"/>
      <c r="I21" s="206"/>
      <c r="J21" s="206"/>
      <c r="K21" s="206"/>
      <c r="L21" s="206"/>
      <c r="M21" s="206"/>
      <c r="N21" s="206"/>
      <c r="O21" s="128"/>
      <c r="P21" s="128"/>
      <c r="Q21" s="121"/>
    </row>
    <row r="22" spans="2:17" ht="25" customHeight="1" x14ac:dyDescent="0.35">
      <c r="B22" s="121"/>
      <c r="C22" s="129">
        <v>4</v>
      </c>
      <c r="D22" s="134" t="s">
        <v>239</v>
      </c>
      <c r="E22" s="128"/>
      <c r="F22" s="128"/>
      <c r="G22" s="128"/>
      <c r="H22" s="128"/>
      <c r="I22" s="128"/>
      <c r="J22" s="128"/>
      <c r="K22" s="128"/>
      <c r="L22" s="128"/>
      <c r="M22" s="128"/>
      <c r="N22" s="128"/>
      <c r="O22" s="128"/>
      <c r="P22" s="128"/>
      <c r="Q22" s="121"/>
    </row>
    <row r="23" spans="2:17" ht="25" customHeight="1" x14ac:dyDescent="0.35">
      <c r="B23" s="121"/>
      <c r="C23" s="129"/>
      <c r="D23" s="135" t="s">
        <v>230</v>
      </c>
      <c r="E23" s="128" t="s">
        <v>240</v>
      </c>
      <c r="F23" s="128"/>
      <c r="G23" s="128"/>
      <c r="H23" s="128"/>
      <c r="I23" s="128"/>
      <c r="J23" s="128"/>
      <c r="K23" s="128"/>
      <c r="L23" s="128"/>
      <c r="M23" s="128"/>
      <c r="N23" s="128"/>
      <c r="O23" s="128"/>
      <c r="P23" s="128"/>
      <c r="Q23" s="121"/>
    </row>
    <row r="24" spans="2:17" ht="25" customHeight="1" x14ac:dyDescent="0.35">
      <c r="B24" s="121"/>
      <c r="C24" s="129"/>
      <c r="D24" s="135" t="s">
        <v>230</v>
      </c>
      <c r="E24" s="128" t="s">
        <v>241</v>
      </c>
      <c r="F24" s="128"/>
      <c r="G24" s="128"/>
      <c r="H24" s="128"/>
      <c r="I24" s="128"/>
      <c r="J24" s="128"/>
      <c r="K24" s="128"/>
      <c r="L24" s="128"/>
      <c r="M24" s="128"/>
      <c r="N24" s="128"/>
      <c r="O24" s="128"/>
      <c r="P24" s="128"/>
      <c r="Q24" s="121"/>
    </row>
    <row r="25" spans="2:17" ht="25" customHeight="1" x14ac:dyDescent="0.35">
      <c r="B25" s="121"/>
      <c r="C25" s="129"/>
      <c r="D25" s="135" t="s">
        <v>230</v>
      </c>
      <c r="E25" s="128" t="s">
        <v>242</v>
      </c>
      <c r="F25" s="128"/>
      <c r="G25" s="128"/>
      <c r="H25" s="128"/>
      <c r="I25" s="128"/>
      <c r="J25" s="128"/>
      <c r="K25" s="128"/>
      <c r="L25" s="128"/>
      <c r="M25" s="128"/>
      <c r="N25" s="128"/>
      <c r="O25" s="128"/>
      <c r="P25" s="128"/>
      <c r="Q25" s="121"/>
    </row>
    <row r="26" spans="2:17" ht="25" customHeight="1" x14ac:dyDescent="0.35">
      <c r="B26" s="121"/>
      <c r="C26" s="129"/>
      <c r="D26" s="135" t="s">
        <v>230</v>
      </c>
      <c r="E26" s="128" t="s">
        <v>243</v>
      </c>
      <c r="F26" s="128"/>
      <c r="G26" s="128"/>
      <c r="H26" s="128"/>
      <c r="I26" s="128"/>
      <c r="J26" s="128"/>
      <c r="K26" s="128"/>
      <c r="L26" s="128"/>
      <c r="M26" s="128"/>
      <c r="N26" s="128"/>
      <c r="O26" s="128"/>
      <c r="P26" s="128"/>
      <c r="Q26" s="121"/>
    </row>
    <row r="27" spans="2:17" ht="25" customHeight="1" x14ac:dyDescent="0.35">
      <c r="B27" s="121"/>
      <c r="C27" s="129"/>
      <c r="D27" s="128"/>
      <c r="E27" s="128"/>
      <c r="F27" s="128"/>
      <c r="G27" s="128"/>
      <c r="H27" s="128"/>
      <c r="I27" s="128"/>
      <c r="J27" s="128"/>
      <c r="K27" s="128"/>
      <c r="L27" s="128"/>
      <c r="M27" s="128"/>
      <c r="N27" s="128"/>
      <c r="O27" s="128"/>
      <c r="P27" s="128"/>
      <c r="Q27" s="121"/>
    </row>
    <row r="28" spans="2:17" ht="25" customHeight="1" x14ac:dyDescent="0.35">
      <c r="B28" s="121"/>
      <c r="C28" s="126">
        <v>4</v>
      </c>
      <c r="D28" s="133" t="s">
        <v>244</v>
      </c>
      <c r="E28" s="128"/>
      <c r="F28" s="128"/>
      <c r="G28" s="128"/>
      <c r="H28" s="128"/>
      <c r="I28" s="128"/>
      <c r="J28" s="128"/>
      <c r="K28" s="128"/>
      <c r="L28" s="128"/>
      <c r="M28" s="128"/>
      <c r="N28" s="128"/>
      <c r="O28" s="128"/>
      <c r="P28" s="128"/>
      <c r="Q28" s="121"/>
    </row>
    <row r="29" spans="2:17" ht="25" customHeight="1" x14ac:dyDescent="0.35">
      <c r="B29" s="121"/>
      <c r="C29" s="129"/>
      <c r="D29" s="201" t="s">
        <v>245</v>
      </c>
      <c r="E29" s="201"/>
      <c r="F29" s="201"/>
      <c r="G29" s="201"/>
      <c r="H29" s="201"/>
      <c r="I29" s="201"/>
      <c r="J29" s="201"/>
      <c r="K29" s="201"/>
      <c r="L29" s="201"/>
      <c r="M29" s="201"/>
      <c r="N29" s="201"/>
      <c r="O29" s="201"/>
      <c r="P29" s="128"/>
      <c r="Q29" s="121"/>
    </row>
    <row r="30" spans="2:17" ht="25" customHeight="1" x14ac:dyDescent="0.35">
      <c r="B30" s="121"/>
      <c r="C30" s="129"/>
      <c r="D30" s="201"/>
      <c r="E30" s="201"/>
      <c r="F30" s="201"/>
      <c r="G30" s="201"/>
      <c r="H30" s="201"/>
      <c r="I30" s="201"/>
      <c r="J30" s="201"/>
      <c r="K30" s="201"/>
      <c r="L30" s="201"/>
      <c r="M30" s="201"/>
      <c r="N30" s="201"/>
      <c r="O30" s="201"/>
      <c r="P30" s="128"/>
      <c r="Q30" s="121"/>
    </row>
    <row r="31" spans="2:17" ht="25" customHeight="1" x14ac:dyDescent="0.35">
      <c r="B31" s="121"/>
      <c r="C31" s="129"/>
      <c r="D31" s="202" t="s">
        <v>246</v>
      </c>
      <c r="E31" s="202"/>
      <c r="F31" s="202"/>
      <c r="G31" s="202"/>
      <c r="H31" s="202"/>
      <c r="I31" s="202"/>
      <c r="J31" s="202"/>
      <c r="K31" s="202"/>
      <c r="L31" s="202"/>
      <c r="M31" s="202"/>
      <c r="N31" s="202"/>
      <c r="O31" s="202"/>
      <c r="P31" s="128"/>
      <c r="Q31" s="121"/>
    </row>
    <row r="32" spans="2:17" ht="25" customHeight="1" x14ac:dyDescent="0.35">
      <c r="B32" s="121"/>
      <c r="C32" s="129"/>
      <c r="D32" s="202"/>
      <c r="E32" s="202"/>
      <c r="F32" s="202"/>
      <c r="G32" s="202"/>
      <c r="H32" s="202"/>
      <c r="I32" s="202"/>
      <c r="J32" s="202"/>
      <c r="K32" s="202"/>
      <c r="L32" s="202"/>
      <c r="M32" s="202"/>
      <c r="N32" s="202"/>
      <c r="O32" s="202"/>
      <c r="P32" s="128"/>
      <c r="Q32" s="121"/>
    </row>
    <row r="33" spans="2:17" ht="25" customHeight="1" x14ac:dyDescent="0.35">
      <c r="B33" s="121"/>
      <c r="C33" s="129"/>
      <c r="D33" s="202" t="s">
        <v>247</v>
      </c>
      <c r="E33" s="202"/>
      <c r="F33" s="202"/>
      <c r="G33" s="202"/>
      <c r="H33" s="202"/>
      <c r="I33" s="202"/>
      <c r="J33" s="202"/>
      <c r="K33" s="202"/>
      <c r="L33" s="202"/>
      <c r="M33" s="202"/>
      <c r="N33" s="202"/>
      <c r="O33" s="202"/>
      <c r="P33" s="128"/>
      <c r="Q33" s="121"/>
    </row>
    <row r="34" spans="2:17" ht="25" customHeight="1" x14ac:dyDescent="0.35">
      <c r="B34" s="121"/>
      <c r="C34" s="129"/>
      <c r="D34" s="202"/>
      <c r="E34" s="202"/>
      <c r="F34" s="202"/>
      <c r="G34" s="202"/>
      <c r="H34" s="202"/>
      <c r="I34" s="202"/>
      <c r="J34" s="202"/>
      <c r="K34" s="202"/>
      <c r="L34" s="202"/>
      <c r="M34" s="202"/>
      <c r="N34" s="202"/>
      <c r="O34" s="202"/>
      <c r="P34" s="128"/>
      <c r="Q34" s="121"/>
    </row>
    <row r="35" spans="2:17" ht="25" customHeight="1" x14ac:dyDescent="0.35">
      <c r="B35" s="121"/>
      <c r="C35" s="129"/>
      <c r="D35" s="128"/>
      <c r="E35" s="128"/>
      <c r="F35" s="128"/>
      <c r="G35" s="128"/>
      <c r="H35" s="128"/>
      <c r="I35" s="128"/>
      <c r="J35" s="128"/>
      <c r="K35" s="128"/>
      <c r="L35" s="128"/>
      <c r="M35" s="128"/>
      <c r="N35" s="128"/>
      <c r="O35" s="128"/>
      <c r="P35" s="128"/>
      <c r="Q35" s="121"/>
    </row>
    <row r="36" spans="2:17" ht="25" customHeight="1" x14ac:dyDescent="0.35">
      <c r="B36" s="121"/>
      <c r="C36" s="137"/>
      <c r="D36" s="138"/>
      <c r="E36" s="138"/>
      <c r="F36" s="138"/>
      <c r="G36" s="138"/>
      <c r="H36" s="138"/>
      <c r="I36" s="138"/>
      <c r="J36" s="138"/>
      <c r="K36" s="138"/>
      <c r="L36" s="138"/>
      <c r="M36" s="138"/>
      <c r="N36" s="138"/>
      <c r="O36" s="138"/>
      <c r="P36" s="138"/>
      <c r="Q36" s="121"/>
    </row>
    <row r="37" spans="2:17" ht="25" customHeight="1" x14ac:dyDescent="0.35">
      <c r="B37" s="121"/>
      <c r="C37" s="137"/>
      <c r="D37" s="138"/>
      <c r="E37" s="138"/>
      <c r="F37" s="138"/>
      <c r="G37" s="138"/>
      <c r="H37" s="138"/>
      <c r="I37" s="138"/>
      <c r="J37" s="138"/>
      <c r="K37" s="138"/>
      <c r="L37" s="138"/>
      <c r="M37" s="138"/>
      <c r="N37" s="138"/>
      <c r="O37" s="138"/>
      <c r="P37" s="138"/>
      <c r="Q37" s="121"/>
    </row>
    <row r="38" spans="2:17" ht="25" customHeight="1" x14ac:dyDescent="0.35">
      <c r="B38" s="121"/>
      <c r="C38" s="137"/>
      <c r="D38" s="138"/>
      <c r="E38" s="138"/>
      <c r="F38" s="138"/>
      <c r="G38" s="138"/>
      <c r="H38" s="138"/>
      <c r="I38" s="138"/>
      <c r="J38" s="138"/>
      <c r="K38" s="138"/>
      <c r="L38" s="138"/>
      <c r="M38" s="138"/>
      <c r="N38" s="138"/>
      <c r="O38" s="138"/>
      <c r="P38" s="138"/>
      <c r="Q38" s="121"/>
    </row>
    <row r="39" spans="2:17" ht="25" customHeight="1" x14ac:dyDescent="0.35">
      <c r="B39" s="121"/>
      <c r="C39" s="137"/>
      <c r="D39" s="138"/>
      <c r="E39" s="138"/>
      <c r="F39" s="138"/>
      <c r="G39" s="138"/>
      <c r="H39" s="138"/>
      <c r="I39" s="138"/>
      <c r="J39" s="138"/>
      <c r="K39" s="138"/>
      <c r="L39" s="138"/>
      <c r="M39" s="138"/>
      <c r="N39" s="138"/>
      <c r="O39" s="138"/>
      <c r="P39" s="138"/>
      <c r="Q39" s="121"/>
    </row>
    <row r="40" spans="2:17" ht="15" customHeight="1" x14ac:dyDescent="0.35">
      <c r="B40" s="121"/>
      <c r="C40" s="121"/>
      <c r="D40" s="121"/>
      <c r="E40" s="121"/>
      <c r="F40" s="121"/>
      <c r="G40" s="121"/>
      <c r="H40" s="121"/>
      <c r="I40" s="121"/>
      <c r="J40" s="121"/>
      <c r="K40" s="121"/>
      <c r="L40" s="121"/>
      <c r="M40" s="121"/>
      <c r="N40" s="121"/>
      <c r="O40" s="121"/>
      <c r="P40" s="121"/>
      <c r="Q40" s="121"/>
    </row>
  </sheetData>
  <sheetProtection algorithmName="SHA-512" hashValue="ATjkf6bBKrPGmyFY6pJ8ct5Wu0PP9P0zb+olfJzYao9eXPm4Kh9fVqmO9Qri+8uOJOwKaNvpp/d9e1+/jeW/Jw==" saltValue="VsRDs9fj+vMFeqte6PbJBQ=="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4C7CB-6278-4B83-997E-EF8BC99EC8B5}">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39">
        <v>1</v>
      </c>
    </row>
    <row r="2" spans="1:14" ht="40" customHeight="1" x14ac:dyDescent="0.35">
      <c r="B2" s="140" t="s">
        <v>248</v>
      </c>
    </row>
    <row r="3" spans="1:14" x14ac:dyDescent="0.35">
      <c r="B3" s="141"/>
    </row>
    <row r="4" spans="1:14" ht="18.5" x14ac:dyDescent="0.45">
      <c r="B4" s="142" t="s">
        <v>249</v>
      </c>
    </row>
    <row r="5" spans="1:14" x14ac:dyDescent="0.35">
      <c r="B5" s="141"/>
    </row>
    <row r="6" spans="1:14" x14ac:dyDescent="0.35">
      <c r="B6" s="143" t="s">
        <v>250</v>
      </c>
    </row>
    <row r="7" spans="1:14" x14ac:dyDescent="0.35">
      <c r="B7" s="143" t="s">
        <v>251</v>
      </c>
    </row>
    <row r="8" spans="1:14" x14ac:dyDescent="0.35">
      <c r="B8" s="143" t="s">
        <v>252</v>
      </c>
    </row>
    <row r="9" spans="1:14" x14ac:dyDescent="0.35">
      <c r="B9" s="141"/>
    </row>
    <row r="10" spans="1:14" x14ac:dyDescent="0.35">
      <c r="B10" s="144" t="s">
        <v>253</v>
      </c>
      <c r="N10" s="145">
        <f>N11</f>
        <v>1</v>
      </c>
    </row>
    <row r="11" spans="1:14" x14ac:dyDescent="0.35">
      <c r="B11" s="143" t="s">
        <v>254</v>
      </c>
      <c r="N11" s="145">
        <f>N12</f>
        <v>1</v>
      </c>
    </row>
    <row r="12" spans="1:14" x14ac:dyDescent="0.35">
      <c r="B12" s="143" t="s">
        <v>255</v>
      </c>
      <c r="N12" s="145">
        <v>1</v>
      </c>
    </row>
    <row r="13" spans="1:14" x14ac:dyDescent="0.35">
      <c r="B13" s="143" t="s">
        <v>256</v>
      </c>
    </row>
    <row r="14" spans="1:14" x14ac:dyDescent="0.35">
      <c r="B14" s="143" t="s">
        <v>257</v>
      </c>
    </row>
    <row r="15" spans="1:14" x14ac:dyDescent="0.35">
      <c r="B15" s="143" t="s">
        <v>258</v>
      </c>
    </row>
    <row r="16" spans="1:14" x14ac:dyDescent="0.35">
      <c r="B16" s="141"/>
    </row>
    <row r="17" spans="2:2" x14ac:dyDescent="0.35">
      <c r="B17" s="146" t="s">
        <v>259</v>
      </c>
    </row>
    <row r="18" spans="2:2" x14ac:dyDescent="0.35">
      <c r="B18" s="146" t="s">
        <v>260</v>
      </c>
    </row>
    <row r="19" spans="2:2" x14ac:dyDescent="0.35">
      <c r="B19" s="141"/>
    </row>
    <row r="20" spans="2:2" ht="24" customHeight="1" x14ac:dyDescent="0.35">
      <c r="B20" s="147" t="s">
        <v>261</v>
      </c>
    </row>
  </sheetData>
  <sheetProtection algorithmName="SHA-512" hashValue="tkHT1UJJz55RANMipTIpG12YYnFUXrHkhyNRWZRVEkdYkM5XXP49hnaELQBdp/2USla7XqhetodEwpehUBEl+Q==" saltValue="bcdp6K9wB1BP03vvCt56d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6 IT</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2026-05-07T15:59:13Z</dcterms:created>
  <dcterms:modified xsi:type="dcterms:W3CDTF">2026-05-07T22:01:43Z</dcterms:modified>
</cp:coreProperties>
</file>