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E:\MyDriveBang\ExcelX2024\Excelx Functions Posts\LEN\"/>
    </mc:Choice>
  </mc:AlternateContent>
  <xr:revisionPtr revIDLastSave="0" documentId="13_ncr:1_{5C01BF60-9A5F-4445-872C-145E956A88DE}" xr6:coauthVersionLast="47" xr6:coauthVersionMax="47" xr10:uidLastSave="{00000000-0000-0000-0000-000000000000}"/>
  <bookViews>
    <workbookView xWindow="-103" yWindow="-103" windowWidth="33120" windowHeight="18000" xr2:uid="{9FDCFCD3-3E6A-4465-B2C1-B6C11EA8D66F}"/>
  </bookViews>
  <sheets>
    <sheet name="Function Examples" sheetId="1" r:id="rId1"/>
    <sheet name="Intro" sheetId="5" r:id="rId2"/>
    <sheet name="License-Disclaimer" sheetId="3" r:id="rId3"/>
  </sheets>
  <definedNames>
    <definedName name="NamedCell">'Function Examples'!$A$3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1" l="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a="1"/>
  <c r="H14" i="1" s="1"/>
  <c r="H13" i="1"/>
  <c r="H12" i="1"/>
  <c r="H11" i="1"/>
  <c r="H10" i="1"/>
  <c r="H9" i="1"/>
  <c r="H8" i="1"/>
  <c r="H7" i="1"/>
  <c r="H56" i="1" a="1"/>
  <c r="H56" i="1" s="1"/>
  <c r="H6" i="1"/>
  <c r="H5" i="1"/>
  <c r="H4" i="1"/>
  <c r="H3" i="1"/>
  <c r="H2" i="1"/>
  <c r="T25" i="5"/>
  <c r="T22" i="5"/>
  <c r="S24" i="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<sst xmlns="http://schemas.openxmlformats.org/spreadsheetml/2006/main" count="272" uniqueCount="266">
  <si>
    <t>Formula</t>
  </si>
  <si>
    <t>License Terms</t>
  </si>
  <si>
    <t xml:space="preserve">Analysistabs™ License Agreement </t>
  </si>
  <si>
    <r>
      <rPr>
        <b/>
        <sz val="11"/>
        <color theme="1"/>
        <rFont val="Aptos Narrow"/>
        <family val="2"/>
        <scheme val="minor"/>
      </rPr>
      <t>Single User License</t>
    </r>
    <r>
      <rPr>
        <sz val="11"/>
        <color theme="1"/>
        <rFont val="Aptos Narrow"/>
        <family val="2"/>
        <scheme val="minor"/>
      </rPr>
      <t xml:space="preserve">: Allows 1 (Personal Use Only). </t>
    </r>
  </si>
  <si>
    <t>You are Allowed</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</si>
  <si>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</si>
  <si>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</si>
  <si>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</si>
  <si>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</si>
  <si>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</si>
  <si>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</si>
  <si>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Individual users are permitted to use this file/template for their personal use only</t>
  </si>
  <si>
    <t>Description</t>
  </si>
  <si>
    <t>You can share the web page link:(https://excelx.com/)</t>
  </si>
  <si>
    <r>
      <t>This Template/Excel File and sample data is created by Excelx.com Powered by Analysistabs</t>
    </r>
    <r>
      <rPr>
        <sz val="12"/>
        <color theme="1"/>
        <rFont val="Calibri"/>
        <family val="2"/>
      </rPr>
      <t>™</t>
    </r>
  </si>
  <si>
    <t>https://analysistabs.org/</t>
  </si>
  <si>
    <t>Excel Files/ templates (.xlsx,.xlsm, .docx, .pptx) files should not be shared with others. Instead, you can share following web page link of this template.</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</si>
  <si>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</si>
  <si>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</si>
  <si>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</si>
  <si>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Aptos Narrow"/>
        <family val="2"/>
        <scheme val="minor"/>
      </rPr>
      <t>Excelx Powered By</t>
    </r>
    <r>
      <rPr>
        <sz val="12"/>
        <color theme="7"/>
        <rFont val="Aptos Narrow"/>
        <family val="2"/>
        <scheme val="minor"/>
      </rPr>
      <t xml:space="preserve"> Analysistabs </t>
    </r>
    <r>
      <rPr>
        <sz val="12"/>
        <color theme="7"/>
        <rFont val="Calibri"/>
        <family val="2"/>
      </rPr>
      <t>™</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</si>
  <si>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50+ FREE
Templates</t>
  </si>
  <si>
    <t>50+ Free Templates:</t>
  </si>
  <si>
    <t>https://analysistabs.com/project/management/templates/</t>
  </si>
  <si>
    <t>120+ PREMIUM
Templates</t>
  </si>
  <si>
    <t>120+ Premium Templates:</t>
  </si>
  <si>
    <t>Progress</t>
  </si>
  <si>
    <r>
      <t xml:space="preserve">TOTAL TASKS </t>
    </r>
    <r>
      <rPr>
        <b/>
        <sz val="1"/>
        <color theme="0"/>
        <rFont val="Webdings"/>
        <family val="1"/>
        <charset val="2"/>
      </rPr>
      <t>4</t>
    </r>
  </si>
  <si>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</si>
  <si>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</si>
  <si>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</si>
  <si>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</si>
  <si>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rFont val="Bahnschrift"/>
        <family val="2"/>
      </rPr>
      <t xml:space="preserve">50+ Free </t>
    </r>
    <r>
      <rPr>
        <b/>
        <sz val="20"/>
        <color theme="1"/>
        <rFont val="Bahnschrift"/>
        <family val="2"/>
      </rPr>
      <t xml:space="preserve">
Project Management Templates</t>
    </r>
  </si>
  <si>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</si>
  <si>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</si>
  <si>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</si>
  <si>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Free Excel Example File by Excelx.com
Powered by Analysistabs.com</t>
  </si>
  <si>
    <t xml:space="preserve">The LEN function in Excel calculates the number of characters in a text string, including spaces and special characters. </t>
  </si>
  <si>
    <t>Excel LEN Function</t>
  </si>
  <si>
    <t xml:space="preserve">   Hello World   </t>
  </si>
  <si>
    <t>Example</t>
  </si>
  <si>
    <t>Syntax</t>
  </si>
  <si>
    <t>Excel LEN function example</t>
  </si>
  <si>
    <t>Basic Usage (LEN with TRIM)</t>
  </si>
  <si>
    <t>Count characters in cell A1 after removing extra spaces from "   Hello World   ".</t>
  </si>
  <si>
    <t>'=LEN(TRIM(A1))</t>
  </si>
  <si>
    <t>Counts characters in cell A1 after trimming extra spaces.</t>
  </si>
  <si>
    <t>Name: John Doe, Code: ABC123</t>
  </si>
  <si>
    <t>Standardizing Data (TRIM)</t>
  </si>
  <si>
    <t>Remove extra spaces from cell A1 for consistent analysis.</t>
  </si>
  <si>
    <t>'=TRIM(A1)</t>
  </si>
  <si>
    <t>Removes extra spaces from cell A1.</t>
  </si>
  <si>
    <t>old data with bad parts</t>
  </si>
  <si>
    <t>Ensuring Accuracy (LEN of TRIMed text)</t>
  </si>
  <si>
    <t>Count the accurate number of characters in A1 after cleaning.</t>
  </si>
  <si>
    <t>Counts the characters in A1 after cleaning.</t>
  </si>
  <si>
    <t>Test; Sample; Demo</t>
  </si>
  <si>
    <t>Handling Null Values</t>
  </si>
  <si>
    <t>Return 0 when processing an empty string.</t>
  </si>
  <si>
    <t>'=LEN(TRIM(""))</t>
  </si>
  <si>
    <t>Returns 0 for an empty string.</t>
  </si>
  <si>
    <t>Product - Code 456</t>
  </si>
  <si>
    <t>Combining with Other Functions (TRIM in A2)</t>
  </si>
  <si>
    <t>Count characters in A2 ("Excel LEN function example") after cleaning extra spaces.</t>
  </si>
  <si>
    <t>'=LEN(TRIM(A2))</t>
  </si>
  <si>
    <t>Counts characters in cell A2 after trimming.</t>
  </si>
  <si>
    <t>Unwanted text here</t>
  </si>
  <si>
    <t>Automate Cleaning for Range</t>
  </si>
  <si>
    <t>Apply TRIM to the entire range A1:A10.</t>
  </si>
  <si>
    <t>'=LEN(TRIM(A1:A10))</t>
  </si>
  <si>
    <t>Applies TRIM to the range A1:A10 (array formula).</t>
  </si>
  <si>
    <t>Text with (parentheses) example</t>
  </si>
  <si>
    <t>Quality Check: Original vs Cleaned</t>
  </si>
  <si>
    <t>Verify if the original and trimmed text lengths in A1 are equal.</t>
  </si>
  <si>
    <t>'=LEN(A1)=LEN(TRIM(A1))</t>
  </si>
  <si>
    <t>Checks if original text length equals trimmed text length in A1.</t>
  </si>
  <si>
    <t xml:space="preserve">  Leading and trailing spaces   </t>
  </si>
  <si>
    <t>LEFT Extraction</t>
  </si>
  <si>
    <t>Extract the left part of A3 ("Name: John Doe, Code: ABC123") by excluding n characters.</t>
  </si>
  <si>
    <t>'=LEFT(A3, LEN(A3)-N)</t>
  </si>
  <si>
    <t>Extracts left part of A3 by excluding 3 characters from its total length.</t>
  </si>
  <si>
    <t>MixedCase Text</t>
  </si>
  <si>
    <t>RIGHT Extraction</t>
  </si>
  <si>
    <t>Extract the right n characters from A3.</t>
  </si>
  <si>
    <t>'=RIGHT(A3, N)</t>
  </si>
  <si>
    <t>Extracts the right 3 characters from A3.</t>
  </si>
  <si>
    <t>Dynamic LEFT Extraction</t>
  </si>
  <si>
    <t>Extract the first half of the text in A3 dynamically.</t>
  </si>
  <si>
    <t>'=LEFT(A3, LEN(A3)/2)</t>
  </si>
  <si>
    <t>Extracts the first half of the text in A3.</t>
  </si>
  <si>
    <t>Flexible RIGHT Extraction</t>
  </si>
  <si>
    <t>Extract the right portion of A3 by subtracting n from its total length.</t>
  </si>
  <si>
    <t>'=RIGHT(A3, LEN(A3)-N)</t>
  </si>
  <si>
    <t>Extracts the right portion of A3 by subtracting 3 from its total length.</t>
  </si>
  <si>
    <t>Concatenate LEFT and RIGHT</t>
  </si>
  <si>
    <t>Merge left and right parts from A3 (n characters each) into one string.</t>
  </si>
  <si>
    <t>'=CONCATENATE(LEFT(A3, N), RIGHT(A3, N))</t>
  </si>
  <si>
    <t>Merges the left 3 characters and right 3 characters of A3.</t>
  </si>
  <si>
    <t>Double-Check Extraction</t>
  </si>
  <si>
    <t>Verify if LEFT and RIGHT parts of A3 add up to its total length.</t>
  </si>
  <si>
    <t>'=IF(LEN(A3)=LEN(LEFT(A3, N))+LEN(RIGHT(A3, LEN(A3)-N)), "Match", "Check")</t>
  </si>
  <si>
    <t>Verifies if the sum of left and right parts of A3 equals its total length.</t>
  </si>
  <si>
    <t>Using Named Ranges</t>
  </si>
  <si>
    <t>Extract left portion using a named range (NamedCell = A3).</t>
  </si>
  <si>
    <t>'=LEFT(NamedCell, LEN(NamedCell)-N)</t>
  </si>
  <si>
    <t>Extracts left part from a named range (NamedCell = A3) excluding 3 characters.</t>
  </si>
  <si>
    <t>MID Basics</t>
  </si>
  <si>
    <t>Extract a substring from A3 starting at a specified position for a fixed length.</t>
  </si>
  <si>
    <t>'=MID(A3, start, num_chars)</t>
  </si>
  <si>
    <t>Extracts 4 characters from A3 starting at position 7.</t>
  </si>
  <si>
    <t>Dynamic MID Extraction</t>
  </si>
  <si>
    <t>Extract text from A3 starting at "start" until the end dynamically.</t>
  </si>
  <si>
    <t>'=MID(A3, start, LEN(A3)-start+1)</t>
  </si>
  <si>
    <t>Extracts text from A3 starting at position 7 until the end.</t>
  </si>
  <si>
    <t>Flexible Start with FIND</t>
  </si>
  <si>
    <t>Extract text from A3 starting just after the first space.</t>
  </si>
  <si>
    <t>'=MID(A3, FIND(" ",A3)+1, LEN(A3))</t>
  </si>
  <si>
    <t>Extracts text from A3 starting just after the first space.</t>
  </si>
  <si>
    <t>Handling Variable Data with MID</t>
  </si>
  <si>
    <t>Extract text from A3 after a colon, adapting to variable lengths.</t>
  </si>
  <si>
    <t>'=MID(A3, FIND(":",A3)+1, LEN(A3)-FIND(":",A3))</t>
  </si>
  <si>
    <t>Extracts text from A3 after the colon.</t>
  </si>
  <si>
    <t>Parsing Addresses with MID</t>
  </si>
  <si>
    <t>Extract text from A3 after the first comma.</t>
  </si>
  <si>
    <t>'=MID(A3, FIND(",",A3)+1, LEN(A3))</t>
  </si>
  <si>
    <t>Extracts text from A3 after the first comma.</t>
  </si>
  <si>
    <t>FIND Basics</t>
  </si>
  <si>
    <t>Find the position of the first space in A3.</t>
  </si>
  <si>
    <t>'=FIND(" ",A3)</t>
  </si>
  <si>
    <t>Finds the position of the first space in A3.</t>
  </si>
  <si>
    <t>Dynamic MID with FIND</t>
  </si>
  <si>
    <t>Extract text from A3 starting after the first space using FIND.</t>
  </si>
  <si>
    <t>'=MID(A3, FIND(" ",A3)+1, LEN(A3)-FIND(" ",A3))</t>
  </si>
  <si>
    <t>Extracts text from A3 starting after the first space.</t>
  </si>
  <si>
    <t>Boundary Extraction with FIND</t>
  </si>
  <si>
    <t>Extract text from A3 up to the first space.</t>
  </si>
  <si>
    <t>'=LEFT(A3, FIND(" ",A3)-1)</t>
  </si>
  <si>
    <t>Extracts text from A3 up to the first space.</t>
  </si>
  <si>
    <t>Locate Comma</t>
  </si>
  <si>
    <t>Find the position of the first comma in A3.</t>
  </si>
  <si>
    <t>'=FIND(",",A3)</t>
  </si>
  <si>
    <t>Finds the position of the first comma in A3.</t>
  </si>
  <si>
    <t>Find Second Semicolon</t>
  </si>
  <si>
    <t>Locate the second semicolon in A5 ("Test; Sample; Demo").</t>
  </si>
  <si>
    <t>'=FIND(";",A5, FIND(";",A5)+1)</t>
  </si>
  <si>
    <t>Locates the second semicolon in A5.</t>
  </si>
  <si>
    <t>Extract Text in Parentheses</t>
  </si>
  <si>
    <t>Extract text within parentheses from A8 ("Text with (parentheses) example").</t>
  </si>
  <si>
    <t>'=MID(A8, FIND("(",A8)+1, FIND(")",A8)-FIND("(",A8)-1)</t>
  </si>
  <si>
    <t>Extracts text within parentheses in A8.</t>
  </si>
  <si>
    <t>FIND with LEFT</t>
  </si>
  <si>
    <t>Extract text before the first space in A3 using LEFT and FIND.</t>
  </si>
  <si>
    <t>Extracts text before the first space in A3.</t>
  </si>
  <si>
    <t>FIND with MID Between Delimiters</t>
  </si>
  <si>
    <t>Extract text between the first space and the first comma in A3.</t>
  </si>
  <si>
    <t>'=MID(A3, FIND(" ",A3)+1, FIND(",",A3)-FIND(" ",A3)-1)</t>
  </si>
  <si>
    <t>Extracts text between the first space and the first comma in A3.</t>
  </si>
  <si>
    <t>Nested FIND Extraction</t>
  </si>
  <si>
    <t>Extract text between a dash and the following space in A6 ("Product - Code 456").</t>
  </si>
  <si>
    <t>'=MID(A6, FIND("-",A6)+1, FIND(" ",A6, FIND("-",A6))-FIND("-",A6)-1)</t>
  </si>
  <si>
    <t>Extracts text between a dash and the following space in A6.</t>
  </si>
  <si>
    <t>SUBSTITUTE Basics</t>
  </si>
  <si>
    <t>Replace "old" with "new" in A4 ("old data with bad parts").</t>
  </si>
  <si>
    <t>'=SUBSTITUTE(A4, "old", "new")</t>
  </si>
  <si>
    <t>Replaces "old" with "new" in A4.</t>
  </si>
  <si>
    <t>Measuring Changes with SUBSTITUTE</t>
  </si>
  <si>
    <t>Calculate the occurrence count of "old" in A4 via length difference.</t>
  </si>
  <si>
    <t>'=LEN(A4)-LEN(SUBSTITUTE(A4, "old", ""))</t>
  </si>
  <si>
    <t>Calculates occurrences of "old" in A4 by comparing lengths.</t>
  </si>
  <si>
    <t>Advanced Cleaning with SUBSTITUTE</t>
  </si>
  <si>
    <t>Remove spaces from A4 and count the remaining characters.</t>
  </si>
  <si>
    <t>'=LEN(A4)-LEN(SUBSTITUTE(A4, " ", ""))</t>
  </si>
  <si>
    <t>Removes spaces from A4 and counts the remaining characters.</t>
  </si>
  <si>
    <t>Multiple Replacements</t>
  </si>
  <si>
    <t>Replace "old" with "new" and "bad" with "good" in A4.</t>
  </si>
  <si>
    <t>'=SUBSTITUTE(SUBSTITUTE(A4, "old", "new"), "bad", "good")</t>
  </si>
  <si>
    <t>Replaces "old" with "new" and "bad" with "good" in A4.</t>
  </si>
  <si>
    <t>Case-Sensitive Replacement</t>
  </si>
  <si>
    <t>Replace "Old" with "New" in A4, respecting case differences.</t>
  </si>
  <si>
    <t>'=SUBSTITUTE(A4, "Old", "New")</t>
  </si>
  <si>
    <t>Replaces "Old" with "New" in A4, respecting case.</t>
  </si>
  <si>
    <t>Replacing with Blank</t>
  </si>
  <si>
    <t>Remove "unwanted" text from A7 ("Unwanted text here").</t>
  </si>
  <si>
    <t>'=SUBSTITUTE(A7, "unwanted", "")</t>
  </si>
  <si>
    <t>Removes "unwanted" text from A7.</t>
  </si>
  <si>
    <t>Review Original Data</t>
  </si>
  <si>
    <t>Display the original text from A7.</t>
  </si>
  <si>
    <t>'=A7</t>
  </si>
  <si>
    <t>Displays the original text from A7.</t>
  </si>
  <si>
    <t>Test on Sample Data</t>
  </si>
  <si>
    <t>Replace "test" with "demo" in A7 to validate changes.</t>
  </si>
  <si>
    <t>'=SUBSTITUTE(A7, "test", "demo")</t>
  </si>
  <si>
    <t>Replaces "text" with "demo" in A7.</t>
  </si>
  <si>
    <t>Combine SUBSTITUTE with TRIM and LEN</t>
  </si>
  <si>
    <t>Clean A7 by removing spaces then count the remaining characters.</t>
  </si>
  <si>
    <t>'=LEN(TRIM(SUBSTITUTE(A7, " ", "")))</t>
  </si>
  <si>
    <t>Cleans A7 by removing spaces then counts the remaining characters.</t>
  </si>
  <si>
    <t>LEN with UPPER</t>
  </si>
  <si>
    <t>Convert text in A10 ("MixedCase Text") to uppercase and count characters.</t>
  </si>
  <si>
    <t>'=LEN(UPPER(A10))</t>
  </si>
  <si>
    <t>Converts text in A10 to uppercase and counts its characters.</t>
  </si>
  <si>
    <t>LEN with CONCATENATE</t>
  </si>
  <si>
    <t>Merge text from A1 and A2 and count the total characters.</t>
  </si>
  <si>
    <t>'=LEN(CONCATENATE(A1, A2))</t>
  </si>
  <si>
    <t>Merges A1 and A2 and counts the total characters.</t>
  </si>
  <si>
    <t>LEN with SUBSTITUTE for Text Functions</t>
  </si>
  <si>
    <t>Remove spaces from A1 and count the remaining characters.</t>
  </si>
  <si>
    <t>'=LEN(SUBSTITUTE(A1, " ", ""))</t>
  </si>
  <si>
    <t>Removes spaces from A1 and counts the remaining characters.</t>
  </si>
  <si>
    <t>LEN with LOWER</t>
  </si>
  <si>
    <t>Convert text in A10 to lowercase and count characters.</t>
  </si>
  <si>
    <t>'=LEN(LOWER(A10))</t>
  </si>
  <si>
    <t>Converts text in A10 to lowercase and counts its characters.</t>
  </si>
  <si>
    <t>Text Merging with Space</t>
  </si>
  <si>
    <t>Merge text from A1 and A10 with a space and count total characters.</t>
  </si>
  <si>
    <t>'=LEN(CONCATENATE(A1, " ", A10))</t>
  </si>
  <si>
    <t>Merges A1 and A10 with a space in between and counts total characters.</t>
  </si>
  <si>
    <t>Formatting Check with UPPER and TRIM</t>
  </si>
  <si>
    <t>Clean A10, convert to uppercase, and count its characters.</t>
  </si>
  <si>
    <t>'=LEN(UPPER(TRIM(A10)))</t>
  </si>
  <si>
    <t>Cleans A10, converts to uppercase, and counts the characters.</t>
  </si>
  <si>
    <t>Complex Data Transformation</t>
  </si>
  <si>
    <t>Extract a substring from A3 and count its characters.</t>
  </si>
  <si>
    <t>'=LEN(MID(A3, start, num_chars))</t>
  </si>
  <si>
    <t>Extracts 4 characters from A3 starting at position 7 and counts them.</t>
  </si>
  <si>
    <t>Automated Report Character Count</t>
  </si>
  <si>
    <t>Count the characters in A3 for dynamic reporting purposes.</t>
  </si>
  <si>
    <t>'=LEN(A3)</t>
  </si>
  <si>
    <t>Counts the characters in A3 for dynamic reporting.</t>
  </si>
  <si>
    <t>Error Checking After Transformation</t>
  </si>
  <si>
    <t>Compare original and trimmed text lengths in A3 for consistency.</t>
  </si>
  <si>
    <t>'=IF(LEN(A3)=LEN(TRIM(A3)), "OK", "Check")</t>
  </si>
  <si>
    <t>Compares A3's original and trimmed text lengths for consistency.</t>
  </si>
  <si>
    <t>LEN Overview</t>
  </si>
  <si>
    <t>Count all characters in A1 using LEN.</t>
  </si>
  <si>
    <t>'=LEN(A1)</t>
  </si>
  <si>
    <t>Counts all characters in A1 using LEN.</t>
  </si>
  <si>
    <t>LENB Overview</t>
  </si>
  <si>
    <t>Count the bytes in A1 using LENB for multi-byte text.</t>
  </si>
  <si>
    <t>'=LENB(A1)</t>
  </si>
  <si>
    <t>Counts the bytes in A1 using LENB.</t>
  </si>
  <si>
    <t>Key Differences between LEN and LENB</t>
  </si>
  <si>
    <t>Display the difference between character and byte counts in A1.</t>
  </si>
  <si>
    <t>'=LEN(A1) &amp; " vs " &amp; LENB(A1)</t>
  </si>
  <si>
    <t>Displays character count versus byte count in A1.</t>
  </si>
  <si>
    <t>Single-Byte Calculation</t>
  </si>
  <si>
    <t>Use LEN for standard single-byte text in A1.</t>
  </si>
  <si>
    <t>Uses LEN for standard single-byte text in A1.</t>
  </si>
  <si>
    <t>Multi-Byte Consideration</t>
  </si>
  <si>
    <t>Use LENB for accurate counts in multi-byte text in A1.</t>
  </si>
  <si>
    <t>Uses LENB for accurate counts in multi-byte text in A1.</t>
  </si>
  <si>
    <t>Practical Implications of LEN vs LENB</t>
  </si>
  <si>
    <t>Determine if A1 uses single- or multi-byte characters.</t>
  </si>
  <si>
    <t>'=IF(LEN(A1)=LENB(A1), "Single-Byte", "Multi-Byte")</t>
  </si>
  <si>
    <t>Determines if A1 uses single- or multi-byte characters.</t>
  </si>
  <si>
    <t>Data Language Check</t>
  </si>
  <si>
    <t>Apply LEN for text in a single-byte language from A1.</t>
  </si>
  <si>
    <t>Applies LEN for text in a single-byte language from A1.</t>
  </si>
  <si>
    <t>Accuracy with LENB</t>
  </si>
  <si>
    <t>Use LENB for precise byte count in multi-byte texts in A1.</t>
  </si>
  <si>
    <t>Uses LENB for a precise byte count in multi-byte texts in A1.</t>
  </si>
  <si>
    <t>Consistency Check for Text Encoding</t>
  </si>
  <si>
    <t>Ensure character and byte counts in A1 are consistent.</t>
  </si>
  <si>
    <t>'=IF(LEN(A1)=LENB(A1), "Consistent", "Review Needed")</t>
  </si>
  <si>
    <t>Checks if character and byte counts in A1 are consistent.</t>
  </si>
  <si>
    <t>Fromula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</si>
</sst>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2"/>
      <color theme="1"/>
      <name val="Calibri"/>
      <family val="2"/>
    </font>
    <font>
      <sz val="11"/>
      <color theme="1"/>
      <name val="Webdings"/>
      <family val="1"/>
      <charset val="2"/>
    </font>
    <font>
      <sz val="20"/>
      <color theme="1"/>
      <name val="Aptos Narrow"/>
      <family val="2"/>
      <scheme val="minor"/>
    </font>
    <font>
      <sz val="11"/>
      <color theme="1"/>
      <name val="Aptos Narrow"/>
      <family val="2"/>
      <scheme val="minor"/>
    </font>
    <font>
      <sz val="1"/>
      <color theme="0"/>
      <name val="Aptos Narrow"/>
      <family val="2"/>
      <scheme val="minor"/>
    </font>
    <font>
      <sz val="11"/>
      <color theme="0"/>
      <name val="Aptos Narrow"/>
      <family val="2"/>
      <scheme val="minor"/>
    </font>
    <font>
      <b/>
      <sz val="18"/>
      <color theme="2"/>
      <name val="Aptos Narrow"/>
      <family val="2"/>
      <scheme val="minor"/>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sz val="12"/>
      <color theme="7"/>
      <name val="Aptos Narrow"/>
      <family val="2"/>
      <scheme val="minor"/>
    </font>
    <font>
      <sz val="12"/>
      <color theme="7"/>
      <name val="Calibri"/>
      <family val="2"/>
    </font>
    <font>
      <b/>
      <sz val="12"/>
      <color theme="7"/>
      <name val="Bahnschrift"/>
      <family val="2"/>
    </font>
    <font>
      <sz val="11"/>
      <color theme="3"/>
      <name val="Aptos Narrow"/>
      <family val="2"/>
      <scheme val="minor"/>
    </font>
    <font>
      <b/>
      <sz val="11"/>
      <color theme="6"/>
      <name val="Aptos Narrow"/>
      <family val="2"/>
      <scheme val="minor"/>
    </font>
    <font>
      <b/>
      <sz val="12"/>
      <color theme="1"/>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14"/>
      <color theme="1"/>
      <name val="Aptos Narrow"/>
      <family val="2"/>
      <scheme val="minor"/>
    </font>
  </fonts>
  <fills count="12">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7" tint="0.59999389629810485"/>
        <bgColor indexed="64"/>
      </patternFill>
    </fill>
  </fills>
  <borders count="4">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s>
  <cellStyleXfs count="3">
    <xf numFmtId="0" fontId="0" fillId="0" borderId="0"/>
    <xf numFmtId="0" fontId="2" fillId="0" borderId="0" applyNumberFormat="0" applyFill="0" applyBorder="0" applyAlignment="0" applyProtection="0"/>
    <xf numFmtId="9" fontId="11" fillId="0" borderId="0" applyFont="0" applyFill="0" applyBorder="0" applyAlignment="0" applyProtection="0"/>
  </cellStyleXfs>
  <cellXfs count="65">
    <xf numFmtId="0" fontId="0" fillId="0" borderId="0" xfId="0"/>
    <xf numFmtId="0" fontId="3" fillId="2" borderId="1" xfId="0" applyFont="1" applyFill="1" applyBorder="1" applyAlignment="1">
      <alignment vertical="center"/>
    </xf>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9" fillId="6" borderId="0" xfId="0" applyFont="1" applyFill="1" applyAlignment="1">
      <alignment vertical="top"/>
    </xf>
    <xf numFmtId="0" fontId="10" fillId="6" borderId="0" xfId="0" applyFont="1" applyFill="1" applyAlignment="1">
      <alignment vertical="center"/>
    </xf>
    <xf numFmtId="0" fontId="0" fillId="6" borderId="0" xfId="0" applyFill="1" applyAlignment="1">
      <alignment horizontal="right"/>
    </xf>
    <xf numFmtId="0" fontId="7" fillId="0" borderId="0" xfId="0" applyFont="1"/>
    <xf numFmtId="0" fontId="12" fillId="0" borderId="0" xfId="0" applyFont="1"/>
    <xf numFmtId="0" fontId="14" fillId="2" borderId="0" xfId="0" applyFont="1" applyFill="1" applyAlignment="1">
      <alignment vertical="center"/>
    </xf>
    <xf numFmtId="0" fontId="21" fillId="6" borderId="0" xfId="0" applyFont="1" applyFill="1" applyAlignment="1">
      <alignment vertical="center" wrapText="1"/>
    </xf>
    <xf numFmtId="0" fontId="1" fillId="0" borderId="0" xfId="0" applyFont="1"/>
    <xf numFmtId="0" fontId="0" fillId="0" borderId="0" xfId="0" applyAlignment="1">
      <alignment horizontal="left" indent="1"/>
    </xf>
    <xf numFmtId="0" fontId="25" fillId="0" borderId="0" xfId="0" applyFont="1"/>
    <xf numFmtId="0" fontId="18" fillId="0" borderId="0" xfId="0" applyFont="1" applyAlignment="1">
      <alignment vertical="center" wrapText="1"/>
    </xf>
    <xf numFmtId="0" fontId="7" fillId="0" borderId="0" xfId="0" applyFont="1" applyAlignment="1">
      <alignment vertical="top"/>
    </xf>
    <xf numFmtId="0" fontId="29" fillId="0" borderId="0" xfId="0" applyFont="1"/>
    <xf numFmtId="0" fontId="7" fillId="0" borderId="0" xfId="0" applyFont="1" applyAlignment="1">
      <alignment vertical="center"/>
    </xf>
    <xf numFmtId="0" fontId="30" fillId="0" borderId="0" xfId="0" applyFont="1" applyAlignment="1">
      <alignment vertical="center" wrapText="1"/>
    </xf>
    <xf numFmtId="9" fontId="12" fillId="0" borderId="0" xfId="2" applyFont="1" applyFill="1"/>
    <xf numFmtId="0" fontId="33" fillId="6" borderId="0" xfId="0" applyFont="1" applyFill="1" applyAlignment="1">
      <alignment vertical="center" wrapText="1"/>
    </xf>
    <xf numFmtId="0" fontId="13" fillId="0" borderId="0" xfId="0" applyFont="1"/>
    <xf numFmtId="0" fontId="36" fillId="0" borderId="0" xfId="0" applyFont="1" applyAlignment="1">
      <alignment vertical="center"/>
    </xf>
    <xf numFmtId="0" fontId="36" fillId="6" borderId="0" xfId="0" applyFont="1" applyFill="1" applyAlignment="1">
      <alignment vertical="center"/>
    </xf>
    <xf numFmtId="0" fontId="21" fillId="0" borderId="0" xfId="0" applyFont="1" applyAlignment="1">
      <alignment vertical="center" wrapText="1"/>
    </xf>
    <xf numFmtId="0" fontId="20" fillId="0" borderId="0" xfId="0" applyFont="1" applyAlignment="1">
      <alignment vertical="center" wrapText="1"/>
    </xf>
    <xf numFmtId="0" fontId="39" fillId="11" borderId="0" xfId="0" applyFont="1" applyFill="1" applyAlignment="1">
      <alignment vertical="center"/>
    </xf>
    <xf numFmtId="0" fontId="39" fillId="3" borderId="0" xfId="0" applyFont="1" applyFill="1" applyAlignment="1">
      <alignment vertical="center"/>
    </xf>
    <xf numFmtId="0" fontId="39" fillId="3" borderId="0" xfId="0" applyFont="1" applyFill="1" applyAlignment="1">
      <alignment horizontal="center" vertical="center"/>
    </xf>
    <xf numFmtId="0" fontId="0" fillId="0" borderId="0" xfId="0" applyAlignment="1">
      <alignment horizontal="center"/>
    </xf>
    <xf numFmtId="0" fontId="39" fillId="11" borderId="0" xfId="0" applyFont="1" applyFill="1" applyAlignment="1">
      <alignment horizontal="left" vertical="center" indent="1"/>
    </xf>
    <xf numFmtId="0" fontId="18" fillId="5" borderId="0" xfId="0" applyFont="1" applyFill="1" applyAlignment="1">
      <alignment horizontal="center" vertical="center"/>
    </xf>
    <xf numFmtId="0" fontId="14" fillId="2" borderId="0" xfId="0" applyFont="1" applyFill="1" applyAlignment="1">
      <alignment horizontal="center" vertical="center"/>
    </xf>
    <xf numFmtId="0" fontId="3" fillId="3" borderId="0" xfId="0" applyFont="1" applyFill="1" applyAlignment="1">
      <alignment horizontal="center" vertical="center"/>
    </xf>
    <xf numFmtId="0" fontId="3" fillId="7" borderId="0" xfId="0" applyFont="1" applyFill="1" applyAlignment="1">
      <alignment horizontal="center" vertical="center"/>
    </xf>
    <xf numFmtId="0" fontId="15" fillId="6" borderId="0" xfId="0" applyFont="1" applyFill="1" applyAlignment="1">
      <alignment horizontal="left" vertical="center" wrapText="1" indent="1"/>
    </xf>
    <xf numFmtId="0" fontId="17" fillId="3" borderId="0" xfId="0" applyFont="1" applyFill="1" applyAlignment="1">
      <alignment horizontal="center" vertical="center" wrapText="1"/>
    </xf>
    <xf numFmtId="0" fontId="7" fillId="5" borderId="0" xfId="0" applyFont="1" applyFill="1" applyAlignment="1">
      <alignment horizontal="left" vertical="center" wrapText="1" indent="1"/>
    </xf>
    <xf numFmtId="0" fontId="24" fillId="8" borderId="0" xfId="0" applyFont="1" applyFill="1" applyAlignment="1">
      <alignment horizontal="center" vertical="center" wrapText="1"/>
    </xf>
    <xf numFmtId="0" fontId="26" fillId="10" borderId="0" xfId="0" applyFont="1" applyFill="1" applyAlignment="1">
      <alignment horizontal="left" vertical="center" wrapText="1" indent="1"/>
    </xf>
    <xf numFmtId="0" fontId="27" fillId="5" borderId="0" xfId="0" applyFont="1" applyFill="1" applyAlignment="1">
      <alignment horizontal="left" vertical="center" wrapText="1" indent="1"/>
    </xf>
    <xf numFmtId="0" fontId="28" fillId="5" borderId="0" xfId="1" applyFont="1" applyFill="1" applyAlignment="1">
      <alignment horizontal="left" vertical="center" wrapText="1" indent="1"/>
    </xf>
    <xf numFmtId="0" fontId="0" fillId="6" borderId="0" xfId="0" applyFill="1" applyAlignment="1">
      <alignment horizontal="center"/>
    </xf>
    <xf numFmtId="0" fontId="20" fillId="5" borderId="0" xfId="0" applyFont="1" applyFill="1" applyAlignment="1">
      <alignment horizontal="left" vertical="center" wrapText="1" indent="1"/>
    </xf>
    <xf numFmtId="0" fontId="20" fillId="8" borderId="0" xfId="0" applyFont="1" applyFill="1" applyAlignment="1">
      <alignment horizontal="center" vertical="center" wrapText="1"/>
    </xf>
    <xf numFmtId="0" fontId="18" fillId="9" borderId="0" xfId="0" applyFont="1" applyFill="1" applyAlignment="1">
      <alignment horizontal="center" vertical="center"/>
    </xf>
    <xf numFmtId="0" fontId="18" fillId="9" borderId="0" xfId="0" applyFont="1" applyFill="1" applyAlignment="1">
      <alignment horizontal="center" vertical="center" wrapText="1"/>
    </xf>
    <xf numFmtId="0" fontId="7" fillId="8" borderId="0" xfId="0" applyFont="1" applyFill="1" applyAlignment="1">
      <alignment horizontal="center" vertical="center" wrapText="1"/>
    </xf>
    <xf numFmtId="0" fontId="31" fillId="3" borderId="0" xfId="0" applyFont="1" applyFill="1" applyAlignment="1">
      <alignment horizontal="left" vertical="center" wrapText="1" indent="1"/>
    </xf>
    <xf numFmtId="0" fontId="27" fillId="5" borderId="0" xfId="0" applyFont="1" applyFill="1" applyAlignment="1">
      <alignment horizontal="left" vertical="center" wrapText="1"/>
    </xf>
    <xf numFmtId="0" fontId="28" fillId="5" borderId="0" xfId="1" applyFont="1" applyFill="1" applyAlignment="1">
      <alignment horizontal="left" vertical="center" wrapText="1"/>
    </xf>
    <xf numFmtId="0" fontId="7" fillId="5" borderId="0" xfId="0" applyFont="1" applyFill="1" applyAlignment="1">
      <alignment horizontal="left" vertical="center" wrapText="1"/>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9966FF"/>
      <color rgb="FFDBC9FF"/>
      <color rgb="FFBCC0C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mailto:info@analysistabs.com?subject=Analysistabs%20Templates%20-%20Feedback&amp;utm_source=at&amp;utm_medium=xlfn" TargetMode="External"/><Relationship Id="rId3" Type="http://schemas.openxmlformats.org/officeDocument/2006/relationships/hyperlink" Target="https://analysistabs.org/?utm_source=at&amp;utm_medium=xlfn" TargetMode="External"/><Relationship Id="rId7" Type="http://schemas.openxmlformats.org/officeDocument/2006/relationships/hyperlink" Target="https://excelx.com/function/len/?utm_source=at&amp;utm_medium=xlfn" TargetMode="External"/><Relationship Id="rId2" Type="http://schemas.openxmlformats.org/officeDocument/2006/relationships/image" Target="../media/image1.png"/><Relationship Id="rId1" Type="http://schemas.openxmlformats.org/officeDocument/2006/relationships/hyperlink" Target="https://analysistabs.com/project/management/?utm_source=at&amp;utm_medium=xlfn" TargetMode="External"/><Relationship Id="rId6" Type="http://schemas.openxmlformats.org/officeDocument/2006/relationships/hyperlink" Target="https://analysistabs.com/project/management/templates/?utm_source=at&amp;utm_medium=xlfn" TargetMode="External"/><Relationship Id="rId5" Type="http://schemas.openxmlformats.org/officeDocument/2006/relationships/image" Target="../media/image3.png"/><Relationship Id="rId10" Type="http://schemas.openxmlformats.org/officeDocument/2006/relationships/image" Target="../media/image4.png"/><Relationship Id="rId4" Type="http://schemas.openxmlformats.org/officeDocument/2006/relationships/image" Target="../media/image2.png"/><Relationship Id="rId9" Type="http://schemas.openxmlformats.org/officeDocument/2006/relationships/hyperlink" Target="https://excelx.com/?utm_source=at&amp;utm_medium=xlf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com/project/management/?utm_source=at&amp;utm_medium=xlfn" TargetMode="External"/><Relationship Id="rId2" Type="http://schemas.openxmlformats.org/officeDocument/2006/relationships/image" Target="../media/image4.png"/><Relationship Id="rId1" Type="http://schemas.openxmlformats.org/officeDocument/2006/relationships/hyperlink" Target="https://excelx.com/?utm_source=at&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807042B6-7754-47B8-A205-F7AF69EC9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84" y="432098"/>
          <a:ext cx="498768" cy="5008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3" tooltip="120+ Premium Project Management Templates"/>
          <a:extLst>
            <a:ext uri="{FF2B5EF4-FFF2-40B4-BE49-F238E27FC236}">
              <a16:creationId xmlns:a16="http://schemas.microsoft.com/office/drawing/2014/main" id="{05EFD4B0-065E-48B3-9A85-A5FF5046AE2A}"/>
            </a:ext>
          </a:extLst>
        </xdr:cNvPr>
        <xdr:cNvGrpSpPr/>
      </xdr:nvGrpSpPr>
      <xdr:grpSpPr>
        <a:xfrm>
          <a:off x="7975035" y="1266872"/>
          <a:ext cx="5940223" cy="5444942"/>
          <a:chOff x="6087241" y="2782203"/>
          <a:chExt cx="5791638" cy="5552707"/>
        </a:xfrm>
      </xdr:grpSpPr>
      <xdr:pic>
        <xdr:nvPicPr>
          <xdr:cNvPr id="4" name="Picture 3">
            <a:hlinkClick xmlns:r="http://schemas.openxmlformats.org/officeDocument/2006/relationships" r:id="rId3" tooltip="120+ Professional and Premium Project Management Templates"/>
            <a:extLst>
              <a:ext uri="{FF2B5EF4-FFF2-40B4-BE49-F238E27FC236}">
                <a16:creationId xmlns:a16="http://schemas.microsoft.com/office/drawing/2014/main" id="{4D034CCB-21D2-12CF-167E-313B944BC61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hlinkClick xmlns:r="http://schemas.openxmlformats.org/officeDocument/2006/relationships" r:id="rId3" tooltip="120+ Premium Project Management Templates"/>
            <a:extLst>
              <a:ext uri="{FF2B5EF4-FFF2-40B4-BE49-F238E27FC236}">
                <a16:creationId xmlns:a16="http://schemas.microsoft.com/office/drawing/2014/main" id="{7A4D2E99-5F47-21E5-73AD-F80F1902B27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hlinkClick xmlns:r="http://schemas.openxmlformats.org/officeDocument/2006/relationships" r:id="rId3" tooltip="120+ Premium Project Management Templates"/>
            <a:extLst>
              <a:ext uri="{FF2B5EF4-FFF2-40B4-BE49-F238E27FC236}">
                <a16:creationId xmlns:a16="http://schemas.microsoft.com/office/drawing/2014/main" id="{E9EE885D-3858-3D47-B14F-B03ACC91EDF3}"/>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hlinkClick xmlns:r="http://schemas.openxmlformats.org/officeDocument/2006/relationships" r:id="rId3" tooltip="120+ Premium Project Management Templates"/>
            <a:extLst>
              <a:ext uri="{FF2B5EF4-FFF2-40B4-BE49-F238E27FC236}">
                <a16:creationId xmlns:a16="http://schemas.microsoft.com/office/drawing/2014/main" id="{9F96F188-65BC-C652-8DC9-0E05C34CEBCB}"/>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29</xdr:row>
      <xdr:rowOff>102246</xdr:rowOff>
    </xdr:from>
    <xdr:to>
      <xdr:col>14</xdr:col>
      <xdr:colOff>1322815</xdr:colOff>
      <xdr:row>40</xdr:row>
      <xdr:rowOff>23354</xdr:rowOff>
    </xdr:to>
    <xdr:grpSp>
      <xdr:nvGrpSpPr>
        <xdr:cNvPr id="8" name="Group 7">
          <a:hlinkClick xmlns:r="http://schemas.openxmlformats.org/officeDocument/2006/relationships" r:id="rId6" tooltip="Free Project Management Templates"/>
          <a:extLst>
            <a:ext uri="{FF2B5EF4-FFF2-40B4-BE49-F238E27FC236}">
              <a16:creationId xmlns:a16="http://schemas.microsoft.com/office/drawing/2014/main" id="{0D496179-0962-43BD-9279-E382B6335DB4}"/>
            </a:ext>
          </a:extLst>
        </xdr:cNvPr>
        <xdr:cNvGrpSpPr/>
      </xdr:nvGrpSpPr>
      <xdr:grpSpPr>
        <a:xfrm>
          <a:off x="7975035" y="8285300"/>
          <a:ext cx="5960194" cy="947118"/>
          <a:chOff x="2973232" y="7803081"/>
          <a:chExt cx="6444690" cy="1117874"/>
        </a:xfrm>
      </xdr:grpSpPr>
      <xdr:sp macro="" textlink="">
        <xdr:nvSpPr>
          <xdr:cNvPr id="9" name="Rounded Rectangle 6">
            <a:extLst>
              <a:ext uri="{FF2B5EF4-FFF2-40B4-BE49-F238E27FC236}">
                <a16:creationId xmlns:a16="http://schemas.microsoft.com/office/drawing/2014/main" id="{9BF4372D-BC25-2CD5-3B4D-302EEEB0A32B}"/>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F19924C3-23D0-9CD6-272F-E6476E79BAC5}"/>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25</xdr:row>
      <xdr:rowOff>0</xdr:rowOff>
    </xdr:from>
    <xdr:to>
      <xdr:col>14</xdr:col>
      <xdr:colOff>1491506</xdr:colOff>
      <xdr:row>25</xdr:row>
      <xdr:rowOff>0</xdr:rowOff>
    </xdr:to>
    <xdr:cxnSp macro="">
      <xdr:nvCxnSpPr>
        <xdr:cNvPr id="11" name="Straight Connector 10">
          <a:extLst>
            <a:ext uri="{FF2B5EF4-FFF2-40B4-BE49-F238E27FC236}">
              <a16:creationId xmlns:a16="http://schemas.microsoft.com/office/drawing/2014/main" id="{A1DC62FC-6ADB-484D-B83C-70DFFD4DD83F}"/>
            </a:ext>
          </a:extLst>
        </xdr:cNvPr>
        <xdr:cNvCxnSpPr/>
      </xdr:nvCxnSpPr>
      <xdr:spPr>
        <a:xfrm flipV="1">
          <a:off x="7330419" y="6962775"/>
          <a:ext cx="6048287"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382390</xdr:colOff>
      <xdr:row>5</xdr:row>
      <xdr:rowOff>31247</xdr:rowOff>
    </xdr:from>
    <xdr:to>
      <xdr:col>8</xdr:col>
      <xdr:colOff>748150</xdr:colOff>
      <xdr:row>6</xdr:row>
      <xdr:rowOff>13818</xdr:rowOff>
    </xdr:to>
    <xdr:sp macro="" textlink="">
      <xdr:nvSpPr>
        <xdr:cNvPr id="12" name="Graphic 40" descr="Information with solid fill">
          <a:hlinkClick xmlns:r="http://schemas.openxmlformats.org/officeDocument/2006/relationships" r:id="rId7" tooltip="Learn More About This Function!"/>
          <a:extLst>
            <a:ext uri="{FF2B5EF4-FFF2-40B4-BE49-F238E27FC236}">
              <a16:creationId xmlns:a16="http://schemas.microsoft.com/office/drawing/2014/main" id="{29FC3116-5F5E-4669-B0CF-ED7A53FCC873}"/>
            </a:ext>
          </a:extLst>
        </xdr:cNvPr>
        <xdr:cNvSpPr>
          <a:spLocks noChangeAspect="1"/>
        </xdr:cNvSpPr>
      </xdr:nvSpPr>
      <xdr:spPr>
        <a:xfrm>
          <a:off x="5812735" y="1969092"/>
          <a:ext cx="365760" cy="365760"/>
        </a:xfrm>
        <a:custGeom>
          <a:avLst/>
          <a:gdLst>
            <a:gd name="connsiteX0" fmla="*/ 180975 w 361950"/>
            <a:gd name="connsiteY0" fmla="*/ 0 h 361950"/>
            <a:gd name="connsiteX1" fmla="*/ 0 w 361950"/>
            <a:gd name="connsiteY1" fmla="*/ 180975 h 361950"/>
            <a:gd name="connsiteX2" fmla="*/ 180975 w 361950"/>
            <a:gd name="connsiteY2" fmla="*/ 361950 h 361950"/>
            <a:gd name="connsiteX3" fmla="*/ 361950 w 361950"/>
            <a:gd name="connsiteY3" fmla="*/ 180975 h 361950"/>
            <a:gd name="connsiteX4" fmla="*/ 180975 w 361950"/>
            <a:gd name="connsiteY4" fmla="*/ 0 h 361950"/>
            <a:gd name="connsiteX5" fmla="*/ 171450 w 361950"/>
            <a:gd name="connsiteY5" fmla="*/ 47625 h 361950"/>
            <a:gd name="connsiteX6" fmla="*/ 195263 w 361950"/>
            <a:gd name="connsiteY6" fmla="*/ 71438 h 361950"/>
            <a:gd name="connsiteX7" fmla="*/ 171450 w 361950"/>
            <a:gd name="connsiteY7" fmla="*/ 95250 h 361950"/>
            <a:gd name="connsiteX8" fmla="*/ 147638 w 361950"/>
            <a:gd name="connsiteY8" fmla="*/ 71438 h 361950"/>
            <a:gd name="connsiteX9" fmla="*/ 171450 w 361950"/>
            <a:gd name="connsiteY9" fmla="*/ 47625 h 361950"/>
            <a:gd name="connsiteX10" fmla="*/ 228600 w 361950"/>
            <a:gd name="connsiteY10" fmla="*/ 314325 h 361950"/>
            <a:gd name="connsiteX11" fmla="*/ 133350 w 361950"/>
            <a:gd name="connsiteY11" fmla="*/ 314325 h 361950"/>
            <a:gd name="connsiteX12" fmla="*/ 133350 w 361950"/>
            <a:gd name="connsiteY12" fmla="*/ 285750 h 361950"/>
            <a:gd name="connsiteX13" fmla="*/ 166688 w 361950"/>
            <a:gd name="connsiteY13" fmla="*/ 285750 h 361950"/>
            <a:gd name="connsiteX14" fmla="*/ 166688 w 361950"/>
            <a:gd name="connsiteY14" fmla="*/ 142875 h 361950"/>
            <a:gd name="connsiteX15" fmla="*/ 138113 w 361950"/>
            <a:gd name="connsiteY15" fmla="*/ 142875 h 361950"/>
            <a:gd name="connsiteX16" fmla="*/ 138113 w 361950"/>
            <a:gd name="connsiteY16" fmla="*/ 114300 h 361950"/>
            <a:gd name="connsiteX17" fmla="*/ 195263 w 361950"/>
            <a:gd name="connsiteY17" fmla="*/ 114300 h 361950"/>
            <a:gd name="connsiteX18" fmla="*/ 195263 w 361950"/>
            <a:gd name="connsiteY18" fmla="*/ 142875 h 361950"/>
            <a:gd name="connsiteX19" fmla="*/ 195263 w 361950"/>
            <a:gd name="connsiteY19" fmla="*/ 285750 h 361950"/>
            <a:gd name="connsiteX20" fmla="*/ 228600 w 361950"/>
            <a:gd name="connsiteY20" fmla="*/ 285750 h 361950"/>
            <a:gd name="connsiteX21" fmla="*/ 228600 w 361950"/>
            <a:gd name="connsiteY21" fmla="*/ 314325 h 3619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361950" h="361950">
              <a:moveTo>
                <a:pt x="180975" y="0"/>
              </a:moveTo>
              <a:cubicBezTo>
                <a:pt x="80963" y="0"/>
                <a:pt x="0" y="80963"/>
                <a:pt x="0" y="180975"/>
              </a:cubicBezTo>
              <a:cubicBezTo>
                <a:pt x="0" y="280988"/>
                <a:pt x="80963" y="361950"/>
                <a:pt x="180975" y="361950"/>
              </a:cubicBezTo>
              <a:cubicBezTo>
                <a:pt x="280988" y="361950"/>
                <a:pt x="361950" y="280988"/>
                <a:pt x="361950" y="180975"/>
              </a:cubicBezTo>
              <a:cubicBezTo>
                <a:pt x="361950" y="80963"/>
                <a:pt x="280988" y="0"/>
                <a:pt x="180975" y="0"/>
              </a:cubicBezTo>
              <a:close/>
              <a:moveTo>
                <a:pt x="171450" y="47625"/>
              </a:moveTo>
              <a:cubicBezTo>
                <a:pt x="184785" y="47625"/>
                <a:pt x="195263" y="58103"/>
                <a:pt x="195263" y="71438"/>
              </a:cubicBezTo>
              <a:cubicBezTo>
                <a:pt x="195263" y="84773"/>
                <a:pt x="184785" y="95250"/>
                <a:pt x="171450" y="95250"/>
              </a:cubicBezTo>
              <a:cubicBezTo>
                <a:pt x="158115" y="95250"/>
                <a:pt x="147638" y="84773"/>
                <a:pt x="147638" y="71438"/>
              </a:cubicBezTo>
              <a:cubicBezTo>
                <a:pt x="147638" y="58103"/>
                <a:pt x="158115" y="47625"/>
                <a:pt x="171450" y="47625"/>
              </a:cubicBezTo>
              <a:close/>
              <a:moveTo>
                <a:pt x="228600" y="314325"/>
              </a:moveTo>
              <a:lnTo>
                <a:pt x="133350" y="314325"/>
              </a:lnTo>
              <a:lnTo>
                <a:pt x="133350" y="285750"/>
              </a:lnTo>
              <a:lnTo>
                <a:pt x="166688" y="285750"/>
              </a:lnTo>
              <a:lnTo>
                <a:pt x="166688" y="142875"/>
              </a:lnTo>
              <a:lnTo>
                <a:pt x="138113" y="142875"/>
              </a:lnTo>
              <a:lnTo>
                <a:pt x="138113" y="114300"/>
              </a:lnTo>
              <a:lnTo>
                <a:pt x="195263" y="114300"/>
              </a:lnTo>
              <a:lnTo>
                <a:pt x="195263" y="142875"/>
              </a:lnTo>
              <a:lnTo>
                <a:pt x="195263" y="285750"/>
              </a:lnTo>
              <a:lnTo>
                <a:pt x="228600" y="285750"/>
              </a:lnTo>
              <a:lnTo>
                <a:pt x="228600" y="314325"/>
              </a:ln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endParaRPr lang="en-IN"/>
        </a:p>
      </xdr:txBody>
    </xdr:sp>
    <xdr:clientData/>
  </xdr:twoCellAnchor>
  <xdr:twoCellAnchor>
    <xdr:from>
      <xdr:col>8</xdr:col>
      <xdr:colOff>360493</xdr:colOff>
      <xdr:row>28</xdr:row>
      <xdr:rowOff>142327</xdr:rowOff>
    </xdr:from>
    <xdr:to>
      <xdr:col>8</xdr:col>
      <xdr:colOff>726253</xdr:colOff>
      <xdr:row>30</xdr:row>
      <xdr:rowOff>4466</xdr:rowOff>
    </xdr:to>
    <xdr:sp macro="" textlink="">
      <xdr:nvSpPr>
        <xdr:cNvPr id="13" name="Freeform: Shape 12">
          <a:hlinkClick xmlns:r="http://schemas.openxmlformats.org/officeDocument/2006/relationships" r:id="rId8" tooltip="Mail to info@analysistabs.com"/>
          <a:extLst>
            <a:ext uri="{FF2B5EF4-FFF2-40B4-BE49-F238E27FC236}">
              <a16:creationId xmlns:a16="http://schemas.microsoft.com/office/drawing/2014/main" id="{F3228667-CC46-4C1F-82C4-9F57330B053A}"/>
            </a:ext>
          </a:extLst>
        </xdr:cNvPr>
        <xdr:cNvSpPr>
          <a:spLocks noChangeAspect="1"/>
        </xdr:cNvSpPr>
      </xdr:nvSpPr>
      <xdr:spPr>
        <a:xfrm>
          <a:off x="5808793" y="7981402"/>
          <a:ext cx="365760" cy="357439"/>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5" name="Freeform: Shape 14">
          <a:hlinkClick xmlns:r="http://schemas.openxmlformats.org/officeDocument/2006/relationships" r:id="rId6" tooltip="Free Project Management Templates"/>
          <a:extLst>
            <a:ext uri="{FF2B5EF4-FFF2-40B4-BE49-F238E27FC236}">
              <a16:creationId xmlns:a16="http://schemas.microsoft.com/office/drawing/2014/main" id="{31464F24-E986-45FC-B102-CB4533538725}"/>
            </a:ext>
          </a:extLst>
        </xdr:cNvPr>
        <xdr:cNvSpPr>
          <a:spLocks noChangeAspect="1"/>
        </xdr:cNvSpPr>
      </xdr:nvSpPr>
      <xdr:spPr>
        <a:xfrm>
          <a:off x="5841638" y="4509049"/>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6" name="Freeform: Shape 15">
          <a:hlinkClick xmlns:r="http://schemas.openxmlformats.org/officeDocument/2006/relationships" r:id="rId3" tooltip="120+ Premium Project Management Templates"/>
          <a:extLst>
            <a:ext uri="{FF2B5EF4-FFF2-40B4-BE49-F238E27FC236}">
              <a16:creationId xmlns:a16="http://schemas.microsoft.com/office/drawing/2014/main" id="{F189C8E9-EE55-4421-A32D-B128524C0B04}"/>
            </a:ext>
          </a:extLst>
        </xdr:cNvPr>
        <xdr:cNvSpPr>
          <a:spLocks noChangeAspect="1"/>
        </xdr:cNvSpPr>
      </xdr:nvSpPr>
      <xdr:spPr>
        <a:xfrm>
          <a:off x="5808793" y="6432660"/>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20" name="Freeform: Shape 19">
          <a:hlinkClick xmlns:r="http://schemas.openxmlformats.org/officeDocument/2006/relationships" r:id="rId9" tooltip="Visit Excelx.com"/>
          <a:extLst>
            <a:ext uri="{FF2B5EF4-FFF2-40B4-BE49-F238E27FC236}">
              <a16:creationId xmlns:a16="http://schemas.microsoft.com/office/drawing/2014/main" id="{E02CC9BC-60FF-7D0E-01FA-91DAD84C1BD9}"/>
            </a:ext>
          </a:extLst>
        </xdr:cNvPr>
        <xdr:cNvSpPr/>
      </xdr:nvSpPr>
      <xdr:spPr>
        <a:xfrm>
          <a:off x="350345" y="2912241"/>
          <a:ext cx="5912069" cy="582672"/>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21" name="Picture 20">
          <a:hlinkClick xmlns:r="http://schemas.openxmlformats.org/officeDocument/2006/relationships" r:id="rId9" tooltip="Excelx.com"/>
          <a:extLst>
            <a:ext uri="{FF2B5EF4-FFF2-40B4-BE49-F238E27FC236}">
              <a16:creationId xmlns:a16="http://schemas.microsoft.com/office/drawing/2014/main" id="{674B7306-A090-4B3C-9A31-37737681CBF4}"/>
            </a:ext>
          </a:extLst>
        </xdr:cNvPr>
        <xdr:cNvPicPr>
          <a:picLocks noChangeAspect="1"/>
        </xdr:cNvPicPr>
      </xdr:nvPicPr>
      <xdr:blipFill>
        <a:blip xmlns:r="http://schemas.openxmlformats.org/officeDocument/2006/relationships" r:embed="rId10">
          <a:biLevel thresh="25000"/>
          <a:extLst>
            <a:ext uri="{28A0092B-C50C-407E-A947-70E740481C1C}">
              <a14:useLocalDpi xmlns:a14="http://schemas.microsoft.com/office/drawing/2010/main" val="0"/>
            </a:ext>
          </a:extLst>
        </a:blip>
        <a:srcRect/>
        <a:stretch/>
      </xdr:blipFill>
      <xdr:spPr>
        <a:xfrm>
          <a:off x="186121" y="1061984"/>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DFF767-690F-404B-B9EA-18C1A339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34000" y="155141"/>
          <a:ext cx="18288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com"/>
          <a:extLst>
            <a:ext uri="{FF2B5EF4-FFF2-40B4-BE49-F238E27FC236}">
              <a16:creationId xmlns:a16="http://schemas.microsoft.com/office/drawing/2014/main" id="{EA5F3273-2EE8-4E43-A535-04F2F1B4B2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C5A34308-2191-DFBB-DD0E-5960F87C3E0A}"/>
            </a:ext>
          </a:extLst>
        </xdr:cNvPr>
        <xdr:cNvSpPr txBox="1"/>
      </xdr:nvSpPr>
      <xdr:spPr>
        <a:xfrm>
          <a:off x="495300" y="7639051"/>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7" name="Graphic 40" descr="Information with solid fill">
          <a:hlinkClick xmlns:r="http://schemas.openxmlformats.org/officeDocument/2006/relationships" r:id="rId1" tooltip="Excelx.com BLOG"/>
          <a:extLst>
            <a:ext uri="{FF2B5EF4-FFF2-40B4-BE49-F238E27FC236}">
              <a16:creationId xmlns:a16="http://schemas.microsoft.com/office/drawing/2014/main" id="{31AF3FB7-D84A-44AD-9C50-A475DD0CD6D1}"/>
            </a:ext>
          </a:extLst>
        </xdr:cNvPr>
        <xdr:cNvSpPr>
          <a:spLocks noChangeAspect="1"/>
        </xdr:cNvSpPr>
      </xdr:nvSpPr>
      <xdr:spPr>
        <a:xfrm>
          <a:off x="647700" y="7115175"/>
          <a:ext cx="1352549" cy="365760"/>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nalysistabs.org/?utm_source=at&amp;utm_medium=xlfn" TargetMode="External"/><Relationship Id="rId1" Type="http://schemas.openxmlformats.org/officeDocument/2006/relationships/hyperlink" Target="https://analysistabs.com/project/management/templates/?utm_source=at&amp;utm_medium=xlfn"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C1F37-5838-455C-BBF5-B2F999AAB4DD}">
  <sheetPr codeName="Sheet1"/>
  <dimension ref="A1:I65"/>
  <sheetViews>
    <sheetView showGridLines="0" tabSelected="1" zoomScale="85" zoomScaleNormal="85" workbookViewId="0"/>
  </sheetViews>
  <sheetFormatPr defaultRowHeight="20.05" customHeight="1" x14ac:dyDescent="0.4"/>
  <cols>
    <col min="1" max="1" width="27.15234375" bestFit="1" customWidth="1"/>
    <col min="5" max="5" width="36.61328125" bestFit="1" customWidth="1"/>
    <col min="6" max="6" width="71.3046875" bestFit="1" customWidth="1"/>
    <col min="7" max="7" width="64.921875" bestFit="1" customWidth="1"/>
    <col min="8" max="8" width="28.84375" style="34" customWidth="1"/>
    <col min="9" max="9" width="64.69140625" style="17" bestFit="1" customWidth="1"/>
  </cols>
  <sheetData>
    <row r="1" spans="1:9" ht="20.05" customHeight="1" x14ac:dyDescent="0.4">
      <c r="A1" t="s">
        <v>39</v>
      </c>
      <c r="E1" s="31" t="s">
        <v>40</v>
      </c>
      <c r="F1" s="32" t="s">
        <v>12</v>
      </c>
      <c r="G1" s="31" t="s">
        <v>41</v>
      </c>
      <c r="H1" s="33" t="s">
        <v>0</v>
      </c>
      <c r="I1" s="35" t="s">
        <v>265</v>
      </c>
    </row>
    <row r="2" spans="1:9" ht="20.05" customHeight="1" x14ac:dyDescent="0.4">
      <c r="A2" t="s">
        <v>42</v>
      </c>
      <c r="E2" t="s">
        <v>43</v>
      </c>
      <c r="F2" t="s">
        <v>44</v>
      </c>
      <c r="G2" t="s">
        <v>45</v>
      </c>
      <c r="H2" s="34">
        <f>LEN(TRIM(A1))</f>
        <v>11</v>
      </c>
      <c r="I2" s="17" t="s">
        <v>46</v>
      </c>
    </row>
    <row r="3" spans="1:9" ht="20.05" customHeight="1" x14ac:dyDescent="0.4">
      <c r="A3" t="s">
        <v>47</v>
      </c>
      <c r="E3" t="s">
        <v>48</v>
      </c>
      <c r="F3" t="s">
        <v>49</v>
      </c>
      <c r="G3" t="s">
        <v>50</v>
      </c>
      <c r="H3" s="34" t="str">
        <f>TRIM(A1)</f>
        <v>Hello World</v>
      </c>
      <c r="I3" s="17" t="s">
        <v>51</v>
      </c>
    </row>
    <row r="4" spans="1:9" ht="20.05" customHeight="1" x14ac:dyDescent="0.4">
      <c r="A4" t="s">
        <v>52</v>
      </c>
      <c r="E4" t="s">
        <v>53</v>
      </c>
      <c r="F4" t="s">
        <v>54</v>
      </c>
      <c r="G4" t="s">
        <v>45</v>
      </c>
      <c r="H4" s="34">
        <f>LEN(TRIM(A1))</f>
        <v>11</v>
      </c>
      <c r="I4" s="17" t="s">
        <v>55</v>
      </c>
    </row>
    <row r="5" spans="1:9" ht="20.05" customHeight="1" x14ac:dyDescent="0.4">
      <c r="A5" t="s">
        <v>56</v>
      </c>
      <c r="E5" t="s">
        <v>57</v>
      </c>
      <c r="F5" t="s">
        <v>58</v>
      </c>
      <c r="G5" t="s">
        <v>59</v>
      </c>
      <c r="H5" s="34">
        <f>LEN(TRIM(""))</f>
        <v>0</v>
      </c>
      <c r="I5" s="17" t="s">
        <v>60</v>
      </c>
    </row>
    <row r="6" spans="1:9" ht="20.05" customHeight="1" x14ac:dyDescent="0.4">
      <c r="A6" t="s">
        <v>61</v>
      </c>
      <c r="E6" t="s">
        <v>62</v>
      </c>
      <c r="F6" t="s">
        <v>63</v>
      </c>
      <c r="G6" t="s">
        <v>64</v>
      </c>
      <c r="H6" s="34">
        <f>LEN(TRIM(A2))</f>
        <v>26</v>
      </c>
      <c r="I6" s="17" t="s">
        <v>65</v>
      </c>
    </row>
    <row r="7" spans="1:9" ht="20.05" customHeight="1" x14ac:dyDescent="0.4">
      <c r="A7" t="s">
        <v>66</v>
      </c>
      <c r="E7" t="s">
        <v>72</v>
      </c>
      <c r="F7" t="s">
        <v>73</v>
      </c>
      <c r="G7" t="s">
        <v>74</v>
      </c>
      <c r="H7" s="34" t="b">
        <f>LEN(A1)=LEN(TRIM(A1))</f>
        <v>0</v>
      </c>
      <c r="I7" s="17" t="s">
        <v>75</v>
      </c>
    </row>
    <row r="8" spans="1:9" ht="20.05" customHeight="1" x14ac:dyDescent="0.4">
      <c r="A8" t="s">
        <v>71</v>
      </c>
      <c r="E8" t="s">
        <v>77</v>
      </c>
      <c r="F8" t="s">
        <v>78</v>
      </c>
      <c r="G8" t="s">
        <v>79</v>
      </c>
      <c r="H8" s="34" t="str">
        <f>LEFT(A3, LEN(A3)-3)</f>
        <v>Name: John Doe, Code: ABC</v>
      </c>
      <c r="I8" s="17" t="s">
        <v>80</v>
      </c>
    </row>
    <row r="9" spans="1:9" ht="20.05" customHeight="1" x14ac:dyDescent="0.4">
      <c r="A9" t="s">
        <v>76</v>
      </c>
      <c r="E9" t="s">
        <v>82</v>
      </c>
      <c r="F9" t="s">
        <v>83</v>
      </c>
      <c r="G9" t="s">
        <v>84</v>
      </c>
      <c r="H9" s="34" t="str">
        <f>RIGHT(A3, 3)</f>
        <v>123</v>
      </c>
      <c r="I9" s="17" t="s">
        <v>85</v>
      </c>
    </row>
    <row r="10" spans="1:9" ht="20.05" customHeight="1" x14ac:dyDescent="0.4">
      <c r="A10" t="s">
        <v>81</v>
      </c>
      <c r="E10" t="s">
        <v>86</v>
      </c>
      <c r="F10" t="s">
        <v>87</v>
      </c>
      <c r="G10" t="s">
        <v>88</v>
      </c>
      <c r="H10" s="34" t="str">
        <f>LEFT(A3, LEN(A3)/2)</f>
        <v>Name: John Doe</v>
      </c>
      <c r="I10" s="17" t="s">
        <v>89</v>
      </c>
    </row>
    <row r="11" spans="1:9" ht="20.05" customHeight="1" x14ac:dyDescent="0.4">
      <c r="E11" t="s">
        <v>90</v>
      </c>
      <c r="F11" t="s">
        <v>91</v>
      </c>
      <c r="G11" t="s">
        <v>92</v>
      </c>
      <c r="H11" s="34" t="str">
        <f>RIGHT(A3, LEN(A3)-3)</f>
        <v>e: John Doe, Code: ABC123</v>
      </c>
      <c r="I11" s="17" t="s">
        <v>93</v>
      </c>
    </row>
    <row r="12" spans="1:9" ht="20.05" customHeight="1" x14ac:dyDescent="0.4">
      <c r="E12" t="s">
        <v>94</v>
      </c>
      <c r="F12" t="s">
        <v>95</v>
      </c>
      <c r="G12" t="s">
        <v>96</v>
      </c>
      <c r="H12" s="34" t="str">
        <f>CONCATENATE(LEFT(A3, 3), RIGHT(A3, 3))</f>
        <v>Nam123</v>
      </c>
      <c r="I12" s="17" t="s">
        <v>97</v>
      </c>
    </row>
    <row r="13" spans="1:9" ht="20.05" customHeight="1" x14ac:dyDescent="0.4">
      <c r="E13" t="s">
        <v>98</v>
      </c>
      <c r="F13" t="s">
        <v>99</v>
      </c>
      <c r="G13" t="s">
        <v>100</v>
      </c>
      <c r="H13" s="34" t="str">
        <f>IF(LEN(A3)=LEN(LEFT(A3, 3))+LEN(RIGHT(A3, LEN(A3)-3)), "Match", "Check")</f>
        <v>Match</v>
      </c>
      <c r="I13" s="17" t="s">
        <v>101</v>
      </c>
    </row>
    <row r="14" spans="1:9" ht="20.05" customHeight="1" x14ac:dyDescent="0.4">
      <c r="E14" t="s">
        <v>102</v>
      </c>
      <c r="F14" t="s">
        <v>103</v>
      </c>
      <c r="G14" t="s">
        <v>104</v>
      </c>
      <c r="H14" s="34" t="str" cm="1">
        <f t="array" ref="H14">LEFT(NamedCell, LEN(NamedCell)-3)</f>
        <v>Name: John Doe, Code: ABC</v>
      </c>
      <c r="I14" s="17" t="s">
        <v>105</v>
      </c>
    </row>
    <row r="15" spans="1:9" ht="20.05" customHeight="1" x14ac:dyDescent="0.4">
      <c r="E15" t="s">
        <v>106</v>
      </c>
      <c r="F15" t="s">
        <v>107</v>
      </c>
      <c r="G15" t="s">
        <v>108</v>
      </c>
      <c r="H15" s="34" t="str">
        <f>MID(A3, 7, 4)</f>
        <v>John</v>
      </c>
      <c r="I15" s="17" t="s">
        <v>109</v>
      </c>
    </row>
    <row r="16" spans="1:9" ht="20.05" customHeight="1" x14ac:dyDescent="0.4">
      <c r="E16" t="s">
        <v>110</v>
      </c>
      <c r="F16" t="s">
        <v>111</v>
      </c>
      <c r="G16" t="s">
        <v>112</v>
      </c>
      <c r="H16" s="34" t="str">
        <f>MID(A3, 7, LEN(A3)-7+1)</f>
        <v>John Doe, Code: ABC123</v>
      </c>
      <c r="I16" s="17" t="s">
        <v>113</v>
      </c>
    </row>
    <row r="17" spans="5:9" ht="20.05" customHeight="1" x14ac:dyDescent="0.4">
      <c r="E17" t="s">
        <v>114</v>
      </c>
      <c r="F17" t="s">
        <v>115</v>
      </c>
      <c r="G17" t="s">
        <v>116</v>
      </c>
      <c r="H17" s="34" t="str">
        <f>MID(A3, FIND(" ",A3)+1, LEN(A3))</f>
        <v>John Doe, Code: ABC123</v>
      </c>
      <c r="I17" s="17" t="s">
        <v>117</v>
      </c>
    </row>
    <row r="18" spans="5:9" ht="20.05" customHeight="1" x14ac:dyDescent="0.4">
      <c r="E18" t="s">
        <v>118</v>
      </c>
      <c r="F18" t="s">
        <v>119</v>
      </c>
      <c r="G18" t="s">
        <v>120</v>
      </c>
      <c r="H18" s="34" t="str">
        <f>MID(A3, FIND(":",A3)+1, LEN(A3)-FIND(":",A3))</f>
        <v xml:space="preserve"> John Doe, Code: ABC123</v>
      </c>
      <c r="I18" s="17" t="s">
        <v>121</v>
      </c>
    </row>
    <row r="19" spans="5:9" ht="20.05" customHeight="1" x14ac:dyDescent="0.4">
      <c r="E19" t="s">
        <v>122</v>
      </c>
      <c r="F19" t="s">
        <v>123</v>
      </c>
      <c r="G19" t="s">
        <v>124</v>
      </c>
      <c r="H19" s="34" t="str">
        <f>MID(A3, FIND(",",A3)+1, LEN(A3))</f>
        <v xml:space="preserve"> Code: ABC123</v>
      </c>
      <c r="I19" s="17" t="s">
        <v>125</v>
      </c>
    </row>
    <row r="20" spans="5:9" ht="20.05" customHeight="1" x14ac:dyDescent="0.4">
      <c r="E20" t="s">
        <v>126</v>
      </c>
      <c r="F20" t="s">
        <v>127</v>
      </c>
      <c r="G20" t="s">
        <v>128</v>
      </c>
      <c r="H20" s="34">
        <f>FIND(" ",A3)</f>
        <v>6</v>
      </c>
      <c r="I20" s="17" t="s">
        <v>129</v>
      </c>
    </row>
    <row r="21" spans="5:9" ht="20.05" customHeight="1" x14ac:dyDescent="0.4">
      <c r="E21" t="s">
        <v>130</v>
      </c>
      <c r="F21" t="s">
        <v>131</v>
      </c>
      <c r="G21" t="s">
        <v>132</v>
      </c>
      <c r="H21" s="34" t="str">
        <f>MID(A3, FIND(" ",A3)+1, LEN(A3)-FIND(" ",A3))</f>
        <v>John Doe, Code: ABC123</v>
      </c>
      <c r="I21" s="17" t="s">
        <v>133</v>
      </c>
    </row>
    <row r="22" spans="5:9" ht="20.05" customHeight="1" x14ac:dyDescent="0.4">
      <c r="E22" t="s">
        <v>134</v>
      </c>
      <c r="F22" t="s">
        <v>135</v>
      </c>
      <c r="G22" t="s">
        <v>136</v>
      </c>
      <c r="H22" s="34" t="str">
        <f>LEFT(A3, FIND(" ",A3)-1)</f>
        <v>Name:</v>
      </c>
      <c r="I22" s="17" t="s">
        <v>137</v>
      </c>
    </row>
    <row r="23" spans="5:9" ht="20.05" customHeight="1" x14ac:dyDescent="0.4">
      <c r="E23" t="s">
        <v>138</v>
      </c>
      <c r="F23" t="s">
        <v>139</v>
      </c>
      <c r="G23" t="s">
        <v>140</v>
      </c>
      <c r="H23" s="34">
        <f>FIND(",",A3)</f>
        <v>15</v>
      </c>
      <c r="I23" s="17" t="s">
        <v>141</v>
      </c>
    </row>
    <row r="24" spans="5:9" ht="20.05" customHeight="1" x14ac:dyDescent="0.4">
      <c r="E24" t="s">
        <v>142</v>
      </c>
      <c r="F24" t="s">
        <v>143</v>
      </c>
      <c r="G24" t="s">
        <v>144</v>
      </c>
      <c r="H24" s="34">
        <f>FIND(";",A5, FIND(";",A5)+1)</f>
        <v>13</v>
      </c>
      <c r="I24" s="17" t="s">
        <v>145</v>
      </c>
    </row>
    <row r="25" spans="5:9" ht="20.05" customHeight="1" x14ac:dyDescent="0.4">
      <c r="E25" t="s">
        <v>146</v>
      </c>
      <c r="F25" t="s">
        <v>147</v>
      </c>
      <c r="G25" t="s">
        <v>148</v>
      </c>
      <c r="H25" s="34" t="str">
        <f>MID(A8, FIND("(",A8)+1, FIND(")",A8)-FIND("(",A8)-1)</f>
        <v>parentheses</v>
      </c>
      <c r="I25" s="17" t="s">
        <v>149</v>
      </c>
    </row>
    <row r="26" spans="5:9" ht="20.05" customHeight="1" x14ac:dyDescent="0.4">
      <c r="E26" t="s">
        <v>150</v>
      </c>
      <c r="F26" t="s">
        <v>151</v>
      </c>
      <c r="G26" t="s">
        <v>136</v>
      </c>
      <c r="H26" s="34" t="str">
        <f>LEFT(A3, FIND(" ",A3)-1)</f>
        <v>Name:</v>
      </c>
      <c r="I26" s="17" t="s">
        <v>152</v>
      </c>
    </row>
    <row r="27" spans="5:9" ht="20.05" customHeight="1" x14ac:dyDescent="0.4">
      <c r="E27" t="s">
        <v>153</v>
      </c>
      <c r="F27" t="s">
        <v>154</v>
      </c>
      <c r="G27" t="s">
        <v>155</v>
      </c>
      <c r="H27" s="34" t="str">
        <f>MID(A3, FIND(" ",A3)+1, FIND(",",A3)-FIND(" ",A3)-1)</f>
        <v>John Doe</v>
      </c>
      <c r="I27" s="17" t="s">
        <v>156</v>
      </c>
    </row>
    <row r="28" spans="5:9" ht="20.05" customHeight="1" x14ac:dyDescent="0.4">
      <c r="E28" t="s">
        <v>157</v>
      </c>
      <c r="F28" t="s">
        <v>158</v>
      </c>
      <c r="G28" t="s">
        <v>159</v>
      </c>
      <c r="H28" s="34" t="str">
        <f>MID(A6, FIND("-",A6)+1, FIND(" ",A6, FIND("-",A6))-FIND("-",A6)-1)</f>
        <v/>
      </c>
      <c r="I28" s="17" t="s">
        <v>160</v>
      </c>
    </row>
    <row r="29" spans="5:9" ht="20.05" customHeight="1" x14ac:dyDescent="0.4">
      <c r="E29" t="s">
        <v>161</v>
      </c>
      <c r="F29" t="s">
        <v>162</v>
      </c>
      <c r="G29" t="s">
        <v>163</v>
      </c>
      <c r="H29" s="34" t="str">
        <f>SUBSTITUTE(A4, "old", "new")</f>
        <v>new data with bad parts</v>
      </c>
      <c r="I29" s="17" t="s">
        <v>164</v>
      </c>
    </row>
    <row r="30" spans="5:9" ht="20.05" customHeight="1" x14ac:dyDescent="0.4">
      <c r="E30" t="s">
        <v>165</v>
      </c>
      <c r="F30" t="s">
        <v>166</v>
      </c>
      <c r="G30" t="s">
        <v>167</v>
      </c>
      <c r="H30" s="34">
        <f>LEN(A4)-LEN(SUBSTITUTE(A4, "old", ""))</f>
        <v>3</v>
      </c>
      <c r="I30" s="17" t="s">
        <v>168</v>
      </c>
    </row>
    <row r="31" spans="5:9" ht="20.05" customHeight="1" x14ac:dyDescent="0.4">
      <c r="E31" t="s">
        <v>169</v>
      </c>
      <c r="F31" t="s">
        <v>170</v>
      </c>
      <c r="G31" t="s">
        <v>171</v>
      </c>
      <c r="H31" s="34">
        <f>LEN(A4)-LEN(SUBSTITUTE(A4, " ", ""))</f>
        <v>4</v>
      </c>
      <c r="I31" s="17" t="s">
        <v>172</v>
      </c>
    </row>
    <row r="32" spans="5:9" ht="20.05" customHeight="1" x14ac:dyDescent="0.4">
      <c r="E32" t="s">
        <v>173</v>
      </c>
      <c r="F32" t="s">
        <v>174</v>
      </c>
      <c r="G32" t="s">
        <v>175</v>
      </c>
      <c r="H32" s="34" t="str">
        <f>SUBSTITUTE(SUBSTITUTE(A4, "old", "new"), "bad", "good")</f>
        <v>new data with good parts</v>
      </c>
      <c r="I32" s="17" t="s">
        <v>176</v>
      </c>
    </row>
    <row r="33" spans="5:9" ht="20.05" customHeight="1" x14ac:dyDescent="0.4">
      <c r="E33" t="s">
        <v>177</v>
      </c>
      <c r="F33" t="s">
        <v>178</v>
      </c>
      <c r="G33" t="s">
        <v>179</v>
      </c>
      <c r="H33" s="34" t="str">
        <f>SUBSTITUTE(A4, "Old", "New")</f>
        <v>old data with bad parts</v>
      </c>
      <c r="I33" s="17" t="s">
        <v>180</v>
      </c>
    </row>
    <row r="34" spans="5:9" ht="20.05" customHeight="1" x14ac:dyDescent="0.4">
      <c r="E34" t="s">
        <v>181</v>
      </c>
      <c r="F34" t="s">
        <v>182</v>
      </c>
      <c r="G34" t="s">
        <v>183</v>
      </c>
      <c r="H34" s="34" t="str">
        <f>SUBSTITUTE(A7, "Unwanted", "")</f>
        <v xml:space="preserve"> text here</v>
      </c>
      <c r="I34" s="17" t="s">
        <v>184</v>
      </c>
    </row>
    <row r="35" spans="5:9" ht="20.05" customHeight="1" x14ac:dyDescent="0.4">
      <c r="E35" t="s">
        <v>185</v>
      </c>
      <c r="F35" t="s">
        <v>186</v>
      </c>
      <c r="G35" t="s">
        <v>187</v>
      </c>
      <c r="H35" s="34" t="str">
        <f>A7</f>
        <v>Unwanted text here</v>
      </c>
      <c r="I35" s="17" t="s">
        <v>188</v>
      </c>
    </row>
    <row r="36" spans="5:9" ht="20.05" customHeight="1" x14ac:dyDescent="0.4">
      <c r="E36" t="s">
        <v>189</v>
      </c>
      <c r="F36" t="s">
        <v>190</v>
      </c>
      <c r="G36" t="s">
        <v>191</v>
      </c>
      <c r="H36" s="34" t="str">
        <f>SUBSTITUTE(A7, "text", "demo")</f>
        <v>Unwanted demo here</v>
      </c>
      <c r="I36" s="17" t="s">
        <v>192</v>
      </c>
    </row>
    <row r="37" spans="5:9" ht="20.05" customHeight="1" x14ac:dyDescent="0.4">
      <c r="E37" t="s">
        <v>193</v>
      </c>
      <c r="F37" t="s">
        <v>194</v>
      </c>
      <c r="G37" t="s">
        <v>195</v>
      </c>
      <c r="H37" s="34">
        <f>LEN(TRIM(SUBSTITUTE(A7, " ", "")))</f>
        <v>16</v>
      </c>
      <c r="I37" s="17" t="s">
        <v>196</v>
      </c>
    </row>
    <row r="38" spans="5:9" ht="20.05" customHeight="1" x14ac:dyDescent="0.4">
      <c r="E38" t="s">
        <v>197</v>
      </c>
      <c r="F38" t="s">
        <v>198</v>
      </c>
      <c r="G38" t="s">
        <v>199</v>
      </c>
      <c r="H38" s="34">
        <f>LEN(UPPER(A10))</f>
        <v>14</v>
      </c>
      <c r="I38" s="17" t="s">
        <v>200</v>
      </c>
    </row>
    <row r="39" spans="5:9" ht="20.05" customHeight="1" x14ac:dyDescent="0.4">
      <c r="E39" t="s">
        <v>201</v>
      </c>
      <c r="F39" t="s">
        <v>202</v>
      </c>
      <c r="G39" t="s">
        <v>203</v>
      </c>
      <c r="H39" s="34">
        <f>LEN(CONCATENATE(A1, A2))</f>
        <v>43</v>
      </c>
      <c r="I39" s="17" t="s">
        <v>204</v>
      </c>
    </row>
    <row r="40" spans="5:9" ht="20.05" customHeight="1" x14ac:dyDescent="0.4">
      <c r="E40" t="s">
        <v>205</v>
      </c>
      <c r="F40" t="s">
        <v>206</v>
      </c>
      <c r="G40" t="s">
        <v>207</v>
      </c>
      <c r="H40" s="34">
        <f>LEN(SUBSTITUTE(A1, " ", ""))</f>
        <v>10</v>
      </c>
      <c r="I40" s="17" t="s">
        <v>208</v>
      </c>
    </row>
    <row r="41" spans="5:9" ht="20.05" customHeight="1" x14ac:dyDescent="0.4">
      <c r="E41" t="s">
        <v>209</v>
      </c>
      <c r="F41" t="s">
        <v>210</v>
      </c>
      <c r="G41" t="s">
        <v>211</v>
      </c>
      <c r="H41" s="34">
        <f>LEN(LOWER(A10))</f>
        <v>14</v>
      </c>
      <c r="I41" s="17" t="s">
        <v>212</v>
      </c>
    </row>
    <row r="42" spans="5:9" ht="20.05" customHeight="1" x14ac:dyDescent="0.4">
      <c r="E42" t="s">
        <v>213</v>
      </c>
      <c r="F42" t="s">
        <v>214</v>
      </c>
      <c r="G42" t="s">
        <v>215</v>
      </c>
      <c r="H42" s="34">
        <f>LEN(CONCATENATE(A1, " ", A10))</f>
        <v>32</v>
      </c>
      <c r="I42" s="17" t="s">
        <v>216</v>
      </c>
    </row>
    <row r="43" spans="5:9" ht="20.05" customHeight="1" x14ac:dyDescent="0.4">
      <c r="E43" t="s">
        <v>217</v>
      </c>
      <c r="F43" t="s">
        <v>218</v>
      </c>
      <c r="G43" t="s">
        <v>219</v>
      </c>
      <c r="H43" s="34">
        <f>LEN(UPPER(TRIM(A10)))</f>
        <v>14</v>
      </c>
      <c r="I43" s="17" t="s">
        <v>220</v>
      </c>
    </row>
    <row r="44" spans="5:9" ht="20.05" customHeight="1" x14ac:dyDescent="0.4">
      <c r="E44" t="s">
        <v>221</v>
      </c>
      <c r="F44" t="s">
        <v>222</v>
      </c>
      <c r="G44" t="s">
        <v>223</v>
      </c>
      <c r="H44" s="34">
        <f>LEN(MID(A3, 7, 4))</f>
        <v>4</v>
      </c>
      <c r="I44" s="17" t="s">
        <v>224</v>
      </c>
    </row>
    <row r="45" spans="5:9" ht="20.05" customHeight="1" x14ac:dyDescent="0.4">
      <c r="E45" t="s">
        <v>225</v>
      </c>
      <c r="F45" t="s">
        <v>226</v>
      </c>
      <c r="G45" t="s">
        <v>227</v>
      </c>
      <c r="H45" s="34">
        <f>LEN(A3)</f>
        <v>28</v>
      </c>
      <c r="I45" s="17" t="s">
        <v>228</v>
      </c>
    </row>
    <row r="46" spans="5:9" ht="20.05" customHeight="1" x14ac:dyDescent="0.4">
      <c r="E46" t="s">
        <v>229</v>
      </c>
      <c r="F46" t="s">
        <v>230</v>
      </c>
      <c r="G46" t="s">
        <v>231</v>
      </c>
      <c r="H46" s="34" t="str">
        <f>IF(LEN(A3)=LEN(TRIM(A3)), "OK", "Check")</f>
        <v>OK</v>
      </c>
      <c r="I46" s="17" t="s">
        <v>232</v>
      </c>
    </row>
    <row r="47" spans="5:9" ht="20.05" customHeight="1" x14ac:dyDescent="0.4">
      <c r="E47" t="s">
        <v>233</v>
      </c>
      <c r="F47" t="s">
        <v>234</v>
      </c>
      <c r="G47" t="s">
        <v>235</v>
      </c>
      <c r="H47" s="34">
        <f>LEN(A1)</f>
        <v>17</v>
      </c>
      <c r="I47" s="17" t="s">
        <v>236</v>
      </c>
    </row>
    <row r="48" spans="5:9" ht="20.05" customHeight="1" x14ac:dyDescent="0.4">
      <c r="E48" t="s">
        <v>237</v>
      </c>
      <c r="F48" t="s">
        <v>238</v>
      </c>
      <c r="G48" t="s">
        <v>239</v>
      </c>
      <c r="H48" s="34">
        <f>LENB(A1)</f>
        <v>17</v>
      </c>
      <c r="I48" s="17" t="s">
        <v>240</v>
      </c>
    </row>
    <row r="49" spans="5:9" ht="20.05" customHeight="1" x14ac:dyDescent="0.4">
      <c r="E49" t="s">
        <v>241</v>
      </c>
      <c r="F49" t="s">
        <v>242</v>
      </c>
      <c r="G49" t="s">
        <v>243</v>
      </c>
      <c r="H49" s="34" t="str">
        <f>LEN(A1) &amp; " vs " &amp; LENB(A1)</f>
        <v>17 vs 17</v>
      </c>
      <c r="I49" s="17" t="s">
        <v>244</v>
      </c>
    </row>
    <row r="50" spans="5:9" ht="20.05" customHeight="1" x14ac:dyDescent="0.4">
      <c r="E50" t="s">
        <v>245</v>
      </c>
      <c r="F50" t="s">
        <v>246</v>
      </c>
      <c r="G50" t="s">
        <v>235</v>
      </c>
      <c r="H50" s="34">
        <f>LEN(A1)</f>
        <v>17</v>
      </c>
      <c r="I50" s="17" t="s">
        <v>247</v>
      </c>
    </row>
    <row r="51" spans="5:9" ht="20.05" customHeight="1" x14ac:dyDescent="0.4">
      <c r="E51" t="s">
        <v>248</v>
      </c>
      <c r="F51" t="s">
        <v>249</v>
      </c>
      <c r="G51" t="s">
        <v>239</v>
      </c>
      <c r="H51" s="34">
        <f>LENB(A1)</f>
        <v>17</v>
      </c>
      <c r="I51" s="17" t="s">
        <v>250</v>
      </c>
    </row>
    <row r="52" spans="5:9" ht="20.05" customHeight="1" x14ac:dyDescent="0.4">
      <c r="E52" t="s">
        <v>251</v>
      </c>
      <c r="F52" t="s">
        <v>252</v>
      </c>
      <c r="G52" t="s">
        <v>253</v>
      </c>
      <c r="H52" s="34" t="str">
        <f>IF(LEN(A1)=LENB(A1), "Single-Byte", "Multi-Byte")</f>
        <v>Single-Byte</v>
      </c>
      <c r="I52" s="17" t="s">
        <v>254</v>
      </c>
    </row>
    <row r="53" spans="5:9" ht="20.05" customHeight="1" x14ac:dyDescent="0.4">
      <c r="E53" t="s">
        <v>255</v>
      </c>
      <c r="F53" t="s">
        <v>256</v>
      </c>
      <c r="G53" t="s">
        <v>235</v>
      </c>
      <c r="H53" s="34">
        <f>LEN(A1)</f>
        <v>17</v>
      </c>
      <c r="I53" s="17" t="s">
        <v>257</v>
      </c>
    </row>
    <row r="54" spans="5:9" ht="20.05" customHeight="1" x14ac:dyDescent="0.4">
      <c r="E54" t="s">
        <v>258</v>
      </c>
      <c r="F54" t="s">
        <v>259</v>
      </c>
      <c r="G54" t="s">
        <v>239</v>
      </c>
      <c r="H54" s="34">
        <f>LENB(A1)</f>
        <v>17</v>
      </c>
      <c r="I54" s="17" t="s">
        <v>260</v>
      </c>
    </row>
    <row r="55" spans="5:9" ht="20.05" customHeight="1" x14ac:dyDescent="0.4">
      <c r="E55" t="s">
        <v>261</v>
      </c>
      <c r="F55" t="s">
        <v>262</v>
      </c>
      <c r="G55" t="s">
        <v>263</v>
      </c>
      <c r="H55" s="34" t="str">
        <f>IF(LEN(A1)=LENB(A1), "Consistent", "Review Needed")</f>
        <v>Consistent</v>
      </c>
      <c r="I55" s="17" t="s">
        <v>264</v>
      </c>
    </row>
    <row r="56" spans="5:9" ht="20.05" customHeight="1" x14ac:dyDescent="0.4">
      <c r="E56" t="s">
        <v>67</v>
      </c>
      <c r="F56" t="s">
        <v>68</v>
      </c>
      <c r="G56" t="s">
        <v>69</v>
      </c>
      <c r="H56" s="34" cm="1">
        <f t="array" ref="H56:H65">LEN(TRIM(A1:A10))</f>
        <v>11</v>
      </c>
      <c r="I56" s="17" t="s">
        <v>70</v>
      </c>
    </row>
    <row r="57" spans="5:9" ht="20.05" customHeight="1" x14ac:dyDescent="0.4">
      <c r="H57" s="34">
        <v>26</v>
      </c>
    </row>
    <row r="58" spans="5:9" ht="20.05" customHeight="1" x14ac:dyDescent="0.4">
      <c r="H58" s="34">
        <v>28</v>
      </c>
    </row>
    <row r="59" spans="5:9" ht="20.05" customHeight="1" x14ac:dyDescent="0.4">
      <c r="H59" s="34">
        <v>23</v>
      </c>
    </row>
    <row r="60" spans="5:9" ht="20.05" customHeight="1" x14ac:dyDescent="0.4">
      <c r="H60" s="34">
        <v>18</v>
      </c>
    </row>
    <row r="61" spans="5:9" ht="20.05" customHeight="1" x14ac:dyDescent="0.4">
      <c r="H61" s="34">
        <v>18</v>
      </c>
    </row>
    <row r="62" spans="5:9" ht="20.05" customHeight="1" x14ac:dyDescent="0.4">
      <c r="H62" s="34">
        <v>18</v>
      </c>
    </row>
    <row r="63" spans="5:9" ht="20.05" customHeight="1" x14ac:dyDescent="0.4">
      <c r="H63" s="34">
        <v>31</v>
      </c>
    </row>
    <row r="64" spans="5:9" ht="20.05" customHeight="1" x14ac:dyDescent="0.4">
      <c r="H64" s="34">
        <v>27</v>
      </c>
    </row>
    <row r="65" spans="8:8" ht="20.05" customHeight="1" x14ac:dyDescent="0.4">
      <c r="H65" s="34">
        <v>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2AAA-9965-4D3F-B347-94FCF51A774E}">
  <sheetPr codeName="Sheet3"/>
  <dimension ref="A1:AR42"/>
  <sheetViews>
    <sheetView showGridLines="0" showRowColHeaders="0" zoomScale="87" zoomScaleNormal="87" workbookViewId="0"/>
  </sheetViews>
  <sheetFormatPr defaultColWidth="0" defaultRowHeight="15" customHeight="1" zeroHeight="1" x14ac:dyDescent="0.4"/>
  <cols>
    <col min="1" max="1" width="1.69140625" customWidth="1"/>
    <col min="2" max="2" width="0.84375" customWidth="1"/>
    <col min="3" max="3" width="14.15234375" customWidth="1"/>
    <col min="4" max="8" width="13" customWidth="1"/>
    <col min="9" max="9" width="16.5351562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x14ac:dyDescent="0.4"/>
    <row r="2" spans="2:15" ht="50.15" customHeight="1" x14ac:dyDescent="0.4">
      <c r="B2" s="37"/>
      <c r="C2" s="14"/>
      <c r="D2" s="38" t="s">
        <v>38</v>
      </c>
      <c r="E2" s="38"/>
      <c r="F2" s="38"/>
      <c r="G2" s="38"/>
      <c r="H2" s="38"/>
      <c r="I2" s="38"/>
      <c r="K2" s="39"/>
      <c r="L2" s="40" t="s">
        <v>17</v>
      </c>
      <c r="M2" s="40"/>
      <c r="N2" s="40"/>
      <c r="O2" s="40"/>
    </row>
    <row r="3" spans="2:15" ht="50.15" customHeight="1" x14ac:dyDescent="0.4">
      <c r="B3" s="37"/>
      <c r="C3" s="14"/>
      <c r="D3" s="41" t="s">
        <v>36</v>
      </c>
      <c r="E3" s="41"/>
      <c r="F3" s="41"/>
      <c r="G3" s="41"/>
      <c r="H3" s="41"/>
      <c r="I3" s="41"/>
      <c r="K3" s="39"/>
      <c r="L3" s="40"/>
      <c r="M3" s="40"/>
      <c r="N3" s="40"/>
      <c r="O3" s="40"/>
    </row>
    <row r="4" spans="2:15" ht="15" customHeight="1" x14ac:dyDescent="0.4">
      <c r="K4" s="39"/>
      <c r="L4" s="3"/>
      <c r="M4" s="3"/>
      <c r="N4" s="3"/>
      <c r="O4" s="3"/>
    </row>
    <row r="5" spans="2:15" ht="30" customHeight="1" x14ac:dyDescent="0.4">
      <c r="B5" s="47"/>
      <c r="C5" s="36" t="s">
        <v>18</v>
      </c>
      <c r="D5" s="48" t="s">
        <v>37</v>
      </c>
      <c r="E5" s="48"/>
      <c r="F5" s="48"/>
      <c r="G5" s="48"/>
      <c r="H5" s="48"/>
      <c r="I5" s="49"/>
      <c r="K5" s="39"/>
      <c r="L5" s="15"/>
      <c r="M5" s="15"/>
      <c r="N5" s="15"/>
      <c r="O5" s="15"/>
    </row>
    <row r="6" spans="2:15" ht="30" customHeight="1" x14ac:dyDescent="0.4">
      <c r="B6" s="47"/>
      <c r="C6" s="36"/>
      <c r="D6" s="48"/>
      <c r="E6" s="48"/>
      <c r="F6" s="48"/>
      <c r="G6" s="48"/>
      <c r="H6" s="48"/>
      <c r="I6" s="49"/>
      <c r="K6" s="39"/>
      <c r="L6" s="15"/>
      <c r="M6" s="15"/>
      <c r="N6" s="15"/>
      <c r="O6" s="15"/>
    </row>
    <row r="7" spans="2:15" ht="5.15" customHeight="1" x14ac:dyDescent="0.4">
      <c r="B7" s="47"/>
      <c r="C7" s="36"/>
      <c r="D7" s="48"/>
      <c r="E7" s="48"/>
      <c r="F7" s="48"/>
      <c r="G7" s="48"/>
      <c r="H7" s="48"/>
      <c r="I7" s="49"/>
      <c r="K7" s="39"/>
      <c r="L7" s="15"/>
      <c r="M7" s="15"/>
      <c r="N7" s="15"/>
      <c r="O7" s="15"/>
    </row>
    <row r="8" spans="2:15" ht="25" customHeight="1" x14ac:dyDescent="0.4">
      <c r="B8" s="47"/>
      <c r="C8" s="36"/>
      <c r="D8" s="48"/>
      <c r="E8" s="48"/>
      <c r="F8" s="48"/>
      <c r="G8" s="48"/>
      <c r="H8" s="48"/>
      <c r="I8" s="49"/>
      <c r="K8" s="39"/>
      <c r="L8" s="15"/>
      <c r="M8" s="15"/>
      <c r="N8" s="15"/>
      <c r="O8" s="15"/>
    </row>
    <row r="9" spans="2:15" ht="5.15" customHeight="1" x14ac:dyDescent="0.4">
      <c r="C9" s="16"/>
      <c r="D9" s="30"/>
      <c r="E9" s="30"/>
      <c r="F9" s="30"/>
      <c r="G9" s="30"/>
      <c r="H9" s="30"/>
      <c r="I9" s="30"/>
      <c r="K9" s="39"/>
      <c r="L9" s="29"/>
      <c r="M9" s="29"/>
      <c r="N9" s="29"/>
      <c r="O9" s="29"/>
    </row>
    <row r="10" spans="2:15" ht="25" customHeight="1" x14ac:dyDescent="0.4">
      <c r="B10" s="3"/>
      <c r="C10" s="50"/>
      <c r="D10" s="50"/>
      <c r="E10" s="50"/>
      <c r="F10" s="50"/>
      <c r="G10" s="50"/>
      <c r="H10" s="50"/>
      <c r="I10" s="50"/>
      <c r="K10" s="39"/>
      <c r="L10" s="15"/>
      <c r="M10" s="15"/>
      <c r="N10" s="15"/>
      <c r="O10" s="15"/>
    </row>
    <row r="11" spans="2:15" ht="25" customHeight="1" x14ac:dyDescent="0.4">
      <c r="B11" s="3"/>
      <c r="C11" s="50"/>
      <c r="D11" s="50"/>
      <c r="E11" s="50"/>
      <c r="F11" s="50"/>
      <c r="G11" s="50"/>
      <c r="H11" s="50"/>
      <c r="I11" s="50"/>
      <c r="K11" s="39"/>
      <c r="L11" s="15"/>
      <c r="M11" s="15"/>
      <c r="N11" s="15"/>
      <c r="O11" s="15"/>
    </row>
    <row r="12" spans="2:15" ht="25" customHeight="1" x14ac:dyDescent="0.4">
      <c r="B12" s="3"/>
      <c r="C12" s="50"/>
      <c r="D12" s="50"/>
      <c r="E12" s="50"/>
      <c r="F12" s="50"/>
      <c r="G12" s="50"/>
      <c r="H12" s="50"/>
      <c r="I12" s="50"/>
      <c r="K12" s="39"/>
      <c r="L12" s="15"/>
      <c r="M12" s="15"/>
      <c r="N12" s="15"/>
      <c r="O12" s="15"/>
    </row>
    <row r="13" spans="2:15" ht="5.15" customHeight="1" x14ac:dyDescent="0.4">
      <c r="C13" s="16"/>
      <c r="D13" s="17"/>
      <c r="E13" s="17"/>
      <c r="F13" s="17"/>
      <c r="G13" s="17"/>
      <c r="H13" s="17"/>
      <c r="K13" s="39"/>
      <c r="L13" s="15"/>
      <c r="M13" s="15"/>
      <c r="N13" s="15"/>
      <c r="O13" s="15"/>
    </row>
    <row r="14" spans="2:15" ht="25" customHeight="1" x14ac:dyDescent="0.4">
      <c r="B14" s="3"/>
      <c r="C14" s="51" t="s">
        <v>19</v>
      </c>
      <c r="D14" s="42" t="s">
        <v>20</v>
      </c>
      <c r="E14" s="42"/>
      <c r="F14" s="42"/>
      <c r="G14" s="42"/>
      <c r="H14" s="42"/>
      <c r="I14" s="43"/>
      <c r="K14" s="39"/>
      <c r="L14" s="15"/>
      <c r="M14" s="15"/>
      <c r="N14" s="15"/>
      <c r="O14" s="15"/>
    </row>
    <row r="15" spans="2:15" ht="25" customHeight="1" x14ac:dyDescent="0.4">
      <c r="B15" s="3"/>
      <c r="C15" s="51"/>
      <c r="D15" s="42"/>
      <c r="E15" s="42"/>
      <c r="F15" s="42"/>
      <c r="G15" s="42"/>
      <c r="H15" s="42"/>
      <c r="I15" s="43"/>
      <c r="K15" s="39"/>
      <c r="L15" s="15"/>
      <c r="M15" s="15"/>
      <c r="N15" s="15"/>
      <c r="O15" s="15"/>
    </row>
    <row r="16" spans="2:15" ht="25" customHeight="1" x14ac:dyDescent="0.4">
      <c r="B16" s="3"/>
      <c r="C16" s="51"/>
      <c r="D16" s="42"/>
      <c r="E16" s="42"/>
      <c r="F16" s="42"/>
      <c r="G16" s="42"/>
      <c r="H16" s="42"/>
      <c r="I16" s="43"/>
      <c r="K16" s="39"/>
      <c r="L16" s="15"/>
      <c r="M16" s="15"/>
      <c r="N16" s="15"/>
      <c r="O16" s="15"/>
    </row>
    <row r="17" spans="2:30" ht="25" customHeight="1" x14ac:dyDescent="0.45">
      <c r="B17" s="3"/>
      <c r="C17" s="51"/>
      <c r="D17" s="42"/>
      <c r="E17" s="42"/>
      <c r="F17" s="42"/>
      <c r="G17" s="42"/>
      <c r="H17" s="42"/>
      <c r="I17" s="43"/>
      <c r="K17" s="39"/>
      <c r="L17" s="15"/>
      <c r="M17" s="15"/>
      <c r="N17" s="15"/>
      <c r="O17" s="15"/>
      <c r="R17" s="12"/>
      <c r="S17" s="12"/>
      <c r="T17" s="12"/>
      <c r="U17" s="12"/>
      <c r="V17" s="12"/>
      <c r="W17" s="12"/>
      <c r="X17" s="12"/>
      <c r="Y17" s="12"/>
      <c r="Z17" s="18"/>
      <c r="AA17" s="18"/>
      <c r="AB17" s="18"/>
      <c r="AC17" s="18"/>
      <c r="AD17" s="18"/>
    </row>
    <row r="18" spans="2:30" ht="5.15" customHeight="1" x14ac:dyDescent="0.45">
      <c r="C18" s="19"/>
      <c r="D18" s="20"/>
      <c r="E18" s="20"/>
      <c r="F18" s="20"/>
      <c r="G18" s="20"/>
      <c r="H18" s="20"/>
      <c r="I18" s="43"/>
      <c r="K18" s="39"/>
      <c r="L18" s="15"/>
      <c r="M18" s="15"/>
      <c r="N18" s="15"/>
      <c r="O18" s="15"/>
      <c r="R18" s="12"/>
      <c r="S18" s="12"/>
      <c r="T18" s="12"/>
      <c r="U18" s="12"/>
      <c r="V18" s="12"/>
      <c r="W18" s="12"/>
      <c r="X18" s="12"/>
      <c r="Y18" s="12"/>
      <c r="Z18" s="18"/>
      <c r="AA18" s="18"/>
      <c r="AB18" s="18"/>
      <c r="AC18" s="18"/>
      <c r="AD18" s="18"/>
    </row>
    <row r="19" spans="2:30" ht="25" customHeight="1" x14ac:dyDescent="0.45">
      <c r="B19" s="3"/>
      <c r="C19" s="44" t="s">
        <v>21</v>
      </c>
      <c r="D19" s="45" t="s">
        <v>22</v>
      </c>
      <c r="E19" s="45"/>
      <c r="F19" s="45"/>
      <c r="G19" s="45"/>
      <c r="H19" s="45"/>
      <c r="I19" s="43"/>
      <c r="K19" s="39"/>
      <c r="L19" s="15"/>
      <c r="M19" s="15"/>
      <c r="N19" s="15"/>
      <c r="O19" s="15"/>
      <c r="Q19" s="13"/>
      <c r="R19" s="12"/>
      <c r="S19" s="12"/>
      <c r="T19" s="12"/>
      <c r="U19" s="12"/>
      <c r="V19" s="12"/>
      <c r="W19" s="12"/>
      <c r="X19" s="12"/>
      <c r="Y19" s="12"/>
      <c r="Z19" s="18"/>
      <c r="AA19" s="18"/>
      <c r="AB19" s="18"/>
      <c r="AC19" s="18"/>
      <c r="AD19" s="18"/>
    </row>
    <row r="20" spans="2:30" ht="25" customHeight="1" x14ac:dyDescent="0.45">
      <c r="B20" s="3"/>
      <c r="C20" s="44"/>
      <c r="D20" s="46" t="s">
        <v>23</v>
      </c>
      <c r="E20" s="46"/>
      <c r="F20" s="46"/>
      <c r="G20" s="46"/>
      <c r="H20" s="46"/>
      <c r="I20" s="43"/>
      <c r="K20" s="39"/>
      <c r="L20" s="3"/>
      <c r="M20" s="3"/>
      <c r="N20" s="3"/>
      <c r="O20" s="3"/>
      <c r="Q20" s="13"/>
      <c r="R20" s="12"/>
      <c r="S20" s="12"/>
      <c r="T20" s="12"/>
      <c r="U20" s="12"/>
      <c r="V20" s="12"/>
      <c r="W20" s="12"/>
      <c r="X20" s="12"/>
      <c r="Y20" s="12"/>
      <c r="Z20" s="21"/>
      <c r="AA20" s="18"/>
      <c r="AB20" s="18"/>
      <c r="AC20" s="18"/>
      <c r="AD20" s="18"/>
    </row>
    <row r="21" spans="2:30" ht="5.15" customHeight="1" x14ac:dyDescent="0.45">
      <c r="C21" s="19"/>
      <c r="D21" s="22"/>
      <c r="E21" s="22"/>
      <c r="F21" s="22"/>
      <c r="G21" s="22"/>
      <c r="H21" s="22"/>
      <c r="I21" s="23"/>
      <c r="K21" s="39"/>
      <c r="L21" s="3"/>
      <c r="M21" s="3"/>
      <c r="N21" s="3"/>
      <c r="O21" s="3"/>
      <c r="Q21" s="13"/>
      <c r="R21" s="12"/>
      <c r="S21" s="12"/>
      <c r="T21" s="12"/>
      <c r="U21" s="12"/>
      <c r="V21" s="12"/>
      <c r="W21" s="12"/>
      <c r="X21" s="12"/>
      <c r="Y21" s="12"/>
      <c r="Z21" s="21"/>
      <c r="AA21" s="18"/>
      <c r="AB21" s="18"/>
      <c r="AC21" s="18"/>
      <c r="AD21" s="18"/>
    </row>
    <row r="22" spans="2:30" ht="25" customHeight="1" x14ac:dyDescent="0.4">
      <c r="B22" s="3"/>
      <c r="C22" s="53" t="s">
        <v>24</v>
      </c>
      <c r="D22" s="54" t="s">
        <v>25</v>
      </c>
      <c r="E22" s="54"/>
      <c r="F22" s="54"/>
      <c r="G22" s="54"/>
      <c r="H22" s="54"/>
      <c r="I22" s="43"/>
      <c r="K22" s="39"/>
      <c r="L22" s="3"/>
      <c r="M22" s="3"/>
      <c r="N22" s="3"/>
      <c r="O22" s="3"/>
      <c r="Q22" s="13"/>
      <c r="R22" s="13"/>
      <c r="S22" s="13" t="s">
        <v>26</v>
      </c>
      <c r="T22" s="13" t="str">
        <f>T24-T23+1 &amp;" days"</f>
        <v>51 days</v>
      </c>
      <c r="U22" s="13"/>
      <c r="V22" s="13" t="s">
        <v>27</v>
      </c>
      <c r="W22" s="13">
        <v>15</v>
      </c>
      <c r="X22" s="13"/>
      <c r="Y22" s="13"/>
      <c r="Z22" s="21"/>
      <c r="AA22" s="18"/>
      <c r="AB22" s="18"/>
      <c r="AC22" s="18"/>
      <c r="AD22" s="18"/>
    </row>
    <row r="23" spans="2:30" ht="25" customHeight="1" x14ac:dyDescent="0.4">
      <c r="B23" s="3"/>
      <c r="C23" s="53"/>
      <c r="D23" s="55" t="s">
        <v>15</v>
      </c>
      <c r="E23" s="55"/>
      <c r="F23" s="55"/>
      <c r="G23" s="55"/>
      <c r="H23" s="55"/>
      <c r="I23" s="43"/>
      <c r="K23" s="39"/>
      <c r="L23" s="3"/>
      <c r="M23" s="3"/>
      <c r="N23" s="3"/>
      <c r="O23" s="3"/>
      <c r="Q23" s="13"/>
      <c r="R23" s="13"/>
      <c r="S23" s="24">
        <v>0.16</v>
      </c>
      <c r="T23" s="13">
        <v>45337</v>
      </c>
      <c r="U23" s="13"/>
      <c r="V23" s="13" t="s">
        <v>28</v>
      </c>
      <c r="W23" s="13" t="e">
        <v>#VALUE!</v>
      </c>
      <c r="X23" s="13"/>
      <c r="Y23" s="13"/>
      <c r="Z23" s="21"/>
      <c r="AA23" s="18"/>
      <c r="AB23" s="18"/>
      <c r="AC23" s="18"/>
      <c r="AD23" s="18"/>
    </row>
    <row r="24" spans="2:30" ht="25" customHeight="1" x14ac:dyDescent="0.4">
      <c r="B24" s="3"/>
      <c r="C24" s="53"/>
      <c r="D24" s="56" t="s">
        <v>29</v>
      </c>
      <c r="E24" s="56"/>
      <c r="F24" s="56"/>
      <c r="G24" s="56"/>
      <c r="H24" s="56"/>
      <c r="I24" s="43"/>
      <c r="K24" s="39"/>
      <c r="L24" s="25"/>
      <c r="M24" s="25"/>
      <c r="N24" s="25"/>
      <c r="O24" s="25"/>
      <c r="Q24" s="13"/>
      <c r="R24" s="13"/>
      <c r="S24" s="13">
        <f>1-S23</f>
        <v>0.84</v>
      </c>
      <c r="T24" s="13">
        <v>45387</v>
      </c>
      <c r="U24" s="13"/>
      <c r="V24" s="13" t="s">
        <v>30</v>
      </c>
      <c r="W24" s="13" t="e">
        <v>#VALUE!</v>
      </c>
      <c r="X24" s="13"/>
      <c r="Y24" s="13"/>
      <c r="Z24" s="21"/>
      <c r="AA24" s="18"/>
      <c r="AB24" s="18"/>
      <c r="AC24" s="18"/>
      <c r="AD24" s="18"/>
    </row>
    <row r="25" spans="2:30" ht="25" customHeight="1" x14ac:dyDescent="0.4">
      <c r="B25" s="3"/>
      <c r="C25" s="53"/>
      <c r="D25" s="56"/>
      <c r="E25" s="56"/>
      <c r="F25" s="56"/>
      <c r="G25" s="56"/>
      <c r="H25" s="56"/>
      <c r="I25" s="43"/>
      <c r="K25" s="39"/>
      <c r="L25" s="25"/>
      <c r="M25" s="25"/>
      <c r="N25" s="25"/>
      <c r="O25" s="25"/>
      <c r="Q25" s="13"/>
      <c r="R25" s="13"/>
      <c r="S25" s="13"/>
      <c r="T25" s="13" t="e">
        <f>SUM(rng_N_Duration) &amp;" mandays"</f>
        <v>#NAME?</v>
      </c>
      <c r="U25" s="13"/>
      <c r="V25" s="13" t="s">
        <v>31</v>
      </c>
      <c r="W25" s="13" t="e">
        <v>#VALUE!</v>
      </c>
      <c r="X25" s="13"/>
      <c r="Y25" s="13"/>
      <c r="Z25" s="21"/>
      <c r="AA25" s="18"/>
      <c r="AB25" s="18"/>
      <c r="AC25" s="18"/>
      <c r="AD25" s="18"/>
    </row>
    <row r="26" spans="2:30" ht="25" customHeight="1" x14ac:dyDescent="0.4">
      <c r="B26" s="3"/>
      <c r="C26" s="53"/>
      <c r="D26" s="56"/>
      <c r="E26" s="56"/>
      <c r="F26" s="56"/>
      <c r="G26" s="56"/>
      <c r="H26" s="56"/>
      <c r="I26" s="43"/>
      <c r="K26" s="39"/>
      <c r="L26" s="40" t="s">
        <v>32</v>
      </c>
      <c r="M26" s="40"/>
      <c r="N26" s="40"/>
      <c r="O26" s="40"/>
      <c r="Q26" s="13"/>
      <c r="R26" s="13"/>
      <c r="S26" s="13"/>
      <c r="T26" s="13"/>
      <c r="U26" s="13"/>
      <c r="V26" s="13"/>
      <c r="W26" s="13"/>
      <c r="X26" s="13"/>
      <c r="Y26" s="13"/>
      <c r="Z26" s="21"/>
      <c r="AA26" s="18"/>
      <c r="AB26" s="18"/>
      <c r="AC26" s="18"/>
      <c r="AD26" s="18"/>
    </row>
    <row r="27" spans="2:30" ht="25" customHeight="1" x14ac:dyDescent="0.4">
      <c r="B27" s="3"/>
      <c r="C27" s="53"/>
      <c r="D27" s="56"/>
      <c r="E27" s="56"/>
      <c r="F27" s="56"/>
      <c r="G27" s="56"/>
      <c r="H27" s="56"/>
      <c r="I27" s="43"/>
      <c r="K27" s="39"/>
      <c r="L27" s="40"/>
      <c r="M27" s="40"/>
      <c r="N27" s="40"/>
      <c r="O27" s="40"/>
      <c r="Q27" s="13"/>
      <c r="R27" s="13"/>
      <c r="S27" s="13"/>
      <c r="T27" s="13"/>
      <c r="U27" s="13"/>
      <c r="V27" s="13"/>
      <c r="W27" s="13"/>
      <c r="X27" s="13"/>
      <c r="Y27" s="13"/>
      <c r="Z27" s="21"/>
      <c r="AA27" s="18"/>
      <c r="AB27" s="18"/>
      <c r="AC27" s="18"/>
      <c r="AD27" s="18"/>
    </row>
    <row r="28" spans="2:30" ht="20.149999999999999" customHeight="1" x14ac:dyDescent="0.4">
      <c r="K28" s="39"/>
      <c r="L28" s="40"/>
      <c r="M28" s="40"/>
      <c r="N28" s="40"/>
      <c r="O28" s="40"/>
      <c r="Q28" s="26"/>
      <c r="R28" s="13"/>
      <c r="S28" s="13"/>
      <c r="T28" s="13"/>
      <c r="U28" s="13"/>
      <c r="V28" s="13"/>
      <c r="W28" s="13"/>
      <c r="X28" s="13"/>
      <c r="Y28" s="13"/>
      <c r="Z28" s="21"/>
      <c r="AA28" s="18"/>
      <c r="AB28" s="18"/>
      <c r="AC28" s="18"/>
      <c r="AD28" s="18"/>
    </row>
    <row r="29" spans="2:30" ht="20.149999999999999" customHeight="1" x14ac:dyDescent="0.4">
      <c r="B29" s="47"/>
      <c r="C29" s="50" t="s">
        <v>33</v>
      </c>
      <c r="D29" s="42" t="s">
        <v>34</v>
      </c>
      <c r="E29" s="42"/>
      <c r="F29" s="42"/>
      <c r="G29" s="42"/>
      <c r="H29" s="42"/>
      <c r="I29" s="52"/>
      <c r="K29" s="39"/>
      <c r="L29" s="40"/>
      <c r="M29" s="40"/>
      <c r="N29" s="40"/>
      <c r="O29" s="40"/>
      <c r="Q29" s="26"/>
      <c r="R29" s="13"/>
      <c r="S29" s="13"/>
      <c r="T29" s="13"/>
      <c r="U29" s="13"/>
      <c r="V29" s="13"/>
      <c r="W29" s="13"/>
      <c r="X29" s="13"/>
      <c r="Y29" s="13"/>
      <c r="Z29" s="21"/>
      <c r="AA29" s="18"/>
      <c r="AB29" s="18"/>
      <c r="AC29" s="18"/>
      <c r="AD29" s="18"/>
    </row>
    <row r="30" spans="2:30" ht="20.149999999999999" customHeight="1" x14ac:dyDescent="0.45">
      <c r="B30" s="47"/>
      <c r="C30" s="50"/>
      <c r="D30" s="42"/>
      <c r="E30" s="42"/>
      <c r="F30" s="42"/>
      <c r="G30" s="42"/>
      <c r="H30" s="42"/>
      <c r="I30" s="52"/>
      <c r="K30" s="39"/>
      <c r="L30" s="3"/>
      <c r="M30" s="3"/>
      <c r="N30" s="3"/>
      <c r="O30" s="3"/>
      <c r="Q30" s="26"/>
      <c r="R30" s="12"/>
      <c r="S30" s="12"/>
      <c r="T30" s="12"/>
      <c r="U30" s="12"/>
      <c r="V30" s="12"/>
      <c r="W30" s="12"/>
      <c r="X30" s="12"/>
      <c r="Y30" s="12"/>
      <c r="Z30" s="21"/>
      <c r="AA30" s="18"/>
      <c r="AB30" s="18"/>
      <c r="AC30" s="18"/>
      <c r="AD30" s="18"/>
    </row>
    <row r="31" spans="2:30" ht="20.149999999999999" customHeight="1" x14ac:dyDescent="0.45">
      <c r="B31" s="47"/>
      <c r="C31" s="50"/>
      <c r="D31" s="42"/>
      <c r="E31" s="42"/>
      <c r="F31" s="42"/>
      <c r="G31" s="42"/>
      <c r="H31" s="42"/>
      <c r="I31" s="52"/>
      <c r="K31" s="39"/>
      <c r="L31" s="3"/>
      <c r="M31" s="3"/>
      <c r="N31" s="3"/>
      <c r="O31" s="3"/>
      <c r="R31" s="12"/>
      <c r="S31" s="12"/>
      <c r="T31" s="12"/>
      <c r="U31" s="12"/>
      <c r="V31" s="12"/>
      <c r="W31" s="12"/>
      <c r="X31" s="12"/>
      <c r="Y31" s="12"/>
      <c r="Z31" s="21"/>
      <c r="AA31" s="18"/>
      <c r="AB31" s="18"/>
      <c r="AC31" s="18"/>
      <c r="AD31" s="18"/>
    </row>
    <row r="32" spans="2:30" ht="20.149999999999999" hidden="1" customHeight="1" x14ac:dyDescent="0.45">
      <c r="K32" s="39"/>
      <c r="L32" s="3"/>
      <c r="M32" s="3"/>
      <c r="N32" s="3"/>
      <c r="O32" s="3"/>
      <c r="R32" s="12"/>
      <c r="S32" s="12"/>
      <c r="T32" s="12"/>
      <c r="U32" s="12"/>
      <c r="V32" s="12"/>
      <c r="W32" s="12"/>
      <c r="X32" s="12"/>
      <c r="Y32" s="12"/>
      <c r="Z32" s="21"/>
      <c r="AA32" s="18"/>
      <c r="AB32" s="18"/>
      <c r="AC32" s="18"/>
      <c r="AD32" s="18"/>
    </row>
    <row r="33" spans="2:30" ht="20.149999999999999" hidden="1" customHeight="1" x14ac:dyDescent="0.4">
      <c r="K33" s="39"/>
      <c r="L33" s="3"/>
      <c r="M33" s="3"/>
      <c r="N33" s="3"/>
      <c r="O33" s="3"/>
      <c r="R33" s="21"/>
      <c r="S33" s="21"/>
      <c r="T33" s="21"/>
      <c r="U33" s="21"/>
      <c r="V33" s="21"/>
      <c r="W33" s="21"/>
      <c r="X33" s="21"/>
      <c r="Y33" s="21"/>
      <c r="Z33" s="21"/>
      <c r="AA33" s="18"/>
      <c r="AB33" s="18"/>
      <c r="AC33" s="18"/>
      <c r="AD33" s="18"/>
    </row>
    <row r="34" spans="2:30" ht="20.149999999999999" hidden="1" customHeight="1" x14ac:dyDescent="0.4">
      <c r="K34" s="39"/>
      <c r="L34" s="3"/>
      <c r="M34" s="3"/>
      <c r="N34" s="3"/>
      <c r="O34" s="3"/>
      <c r="R34" s="21"/>
      <c r="S34" s="21"/>
      <c r="T34" s="21"/>
      <c r="U34" s="21"/>
      <c r="V34" s="21"/>
      <c r="W34" s="21"/>
      <c r="X34" s="21"/>
      <c r="Y34" s="21"/>
      <c r="Z34" s="21"/>
      <c r="AA34" s="18"/>
      <c r="AB34" s="18"/>
      <c r="AC34" s="18"/>
      <c r="AD34" s="18"/>
    </row>
    <row r="35" spans="2:30" ht="20.149999999999999" hidden="1" customHeight="1" x14ac:dyDescent="0.4">
      <c r="K35" s="39"/>
      <c r="L35" s="3"/>
      <c r="M35" s="3"/>
      <c r="N35" s="3"/>
      <c r="O35" s="3"/>
      <c r="R35" s="21"/>
      <c r="S35" s="21"/>
      <c r="T35" s="21"/>
      <c r="U35" s="21"/>
      <c r="V35" s="21"/>
      <c r="W35" s="21"/>
      <c r="X35" s="21"/>
      <c r="Y35" s="21"/>
      <c r="Z35" s="21"/>
      <c r="AA35" s="18"/>
      <c r="AB35" s="18"/>
      <c r="AC35" s="18"/>
      <c r="AD35" s="18"/>
    </row>
    <row r="36" spans="2:30" ht="20.149999999999999" hidden="1" customHeight="1" x14ac:dyDescent="0.4">
      <c r="K36" s="39"/>
      <c r="L36" s="3"/>
      <c r="M36" s="3"/>
      <c r="N36" s="3"/>
      <c r="O36" s="3"/>
      <c r="R36" s="21"/>
      <c r="S36" s="21"/>
      <c r="T36" s="21"/>
      <c r="U36" s="21"/>
      <c r="V36" s="21"/>
      <c r="W36" s="21"/>
      <c r="X36" s="21"/>
      <c r="Y36" s="21"/>
      <c r="Z36" s="21"/>
    </row>
    <row r="37" spans="2:30" ht="20.149999999999999" hidden="1" customHeight="1" x14ac:dyDescent="0.4">
      <c r="K37" s="39"/>
      <c r="L37" s="3"/>
      <c r="M37" s="3"/>
      <c r="N37" s="3"/>
      <c r="O37" s="3"/>
      <c r="R37" s="21"/>
      <c r="S37" s="21"/>
      <c r="T37" s="21"/>
      <c r="U37" s="21"/>
      <c r="V37" s="21"/>
      <c r="W37" s="21"/>
      <c r="X37" s="21"/>
      <c r="Y37" s="21"/>
      <c r="Z37" s="21"/>
    </row>
    <row r="38" spans="2:30" ht="20.149999999999999" hidden="1" customHeight="1" x14ac:dyDescent="0.4">
      <c r="K38" s="39"/>
      <c r="L38" s="3"/>
      <c r="M38" s="3"/>
      <c r="N38" s="3"/>
      <c r="O38" s="3"/>
      <c r="R38" s="21"/>
      <c r="S38" s="21"/>
      <c r="T38" s="21"/>
      <c r="U38" s="21"/>
      <c r="V38" s="21"/>
      <c r="W38" s="21"/>
      <c r="X38" s="21"/>
      <c r="Y38" s="21"/>
      <c r="Z38" s="21"/>
    </row>
    <row r="39" spans="2:30" ht="20.149999999999999" customHeight="1" x14ac:dyDescent="0.4">
      <c r="B39" s="27"/>
      <c r="C39" s="27"/>
      <c r="D39" s="27"/>
      <c r="E39" s="27"/>
      <c r="F39" s="27"/>
      <c r="G39" s="27"/>
      <c r="H39" s="27"/>
      <c r="I39" s="27"/>
      <c r="J39" s="27"/>
      <c r="K39" s="39"/>
      <c r="L39" s="28"/>
      <c r="M39" s="28"/>
      <c r="N39" s="28"/>
      <c r="O39" s="28"/>
      <c r="P39" s="27"/>
      <c r="R39" s="21"/>
      <c r="S39" s="21"/>
      <c r="T39" s="21"/>
      <c r="U39" s="21"/>
      <c r="V39" s="21"/>
      <c r="W39" s="21"/>
      <c r="X39" s="21"/>
      <c r="Y39" s="21"/>
      <c r="Z39" s="21"/>
    </row>
    <row r="40" spans="2:30" ht="20.149999999999999" customHeight="1" x14ac:dyDescent="0.4">
      <c r="B40" s="27"/>
      <c r="C40" s="27" t="s">
        <v>35</v>
      </c>
      <c r="D40" s="27"/>
      <c r="E40" s="27"/>
      <c r="F40" s="27"/>
      <c r="G40" s="27"/>
      <c r="H40" s="27"/>
      <c r="I40" s="27"/>
      <c r="J40" s="27"/>
      <c r="K40" s="39"/>
      <c r="L40" s="28"/>
      <c r="M40" s="28"/>
      <c r="N40" s="28"/>
      <c r="O40" s="28"/>
      <c r="P40" s="27"/>
    </row>
    <row r="41" spans="2:30" ht="20.149999999999999" customHeight="1" x14ac:dyDescent="0.4">
      <c r="B41" s="27"/>
      <c r="C41" s="27"/>
      <c r="D41" s="27"/>
      <c r="E41" s="27"/>
      <c r="F41" s="27"/>
      <c r="G41" s="27"/>
      <c r="H41" s="27"/>
      <c r="I41" s="27"/>
      <c r="J41" s="27"/>
      <c r="K41" s="39"/>
      <c r="L41" s="28"/>
      <c r="M41" s="28"/>
      <c r="N41" s="28"/>
      <c r="O41" s="28"/>
      <c r="P41" s="27"/>
    </row>
    <row r="42" spans="2:30" ht="14.6" hidden="1" x14ac:dyDescent="0.4">
      <c r="B42" s="27"/>
      <c r="C42" s="27"/>
      <c r="D42" s="27"/>
      <c r="E42" s="27"/>
      <c r="F42" s="27"/>
      <c r="G42" s="27"/>
      <c r="H42" s="27"/>
      <c r="I42" s="27"/>
      <c r="J42" s="27"/>
      <c r="K42" s="27"/>
      <c r="L42" s="27"/>
      <c r="M42" s="27"/>
      <c r="N42" s="27"/>
      <c r="O42" s="27"/>
      <c r="P42" s="27"/>
    </row>
  </sheetData>
  <sheetProtection algorithmName="SHA-512" hashValue="GE9QpAcHVTP3emm+38Clh8bIkx0FMANbDTuJHjiwRW/6bvz3tbgjWv7Ilw8lkeH56fYSN8tgZAWtMXrx9kfUrQ==" saltValue="qp6tQeBW40ofUy2PP1KUeg==" spinCount="100000" sheet="1" objects="1" scenarios="1"/>
  <mergeCells count="27">
    <mergeCell ref="L26:O29"/>
    <mergeCell ref="B29:B31"/>
    <mergeCell ref="C29:C31"/>
    <mergeCell ref="D29:H31"/>
    <mergeCell ref="I29:I31"/>
    <mergeCell ref="C22:C27"/>
    <mergeCell ref="D22:H22"/>
    <mergeCell ref="I22:I27"/>
    <mergeCell ref="D23:H23"/>
    <mergeCell ref="D24:H27"/>
    <mergeCell ref="K26:K41"/>
    <mergeCell ref="C5:C8"/>
    <mergeCell ref="B2:B3"/>
    <mergeCell ref="D2:I2"/>
    <mergeCell ref="K2:K25"/>
    <mergeCell ref="L2:O3"/>
    <mergeCell ref="D3:I3"/>
    <mergeCell ref="D14:H17"/>
    <mergeCell ref="I14:I20"/>
    <mergeCell ref="C19:C20"/>
    <mergeCell ref="D19:H19"/>
    <mergeCell ref="D20:H20"/>
    <mergeCell ref="B5:B8"/>
    <mergeCell ref="D5:H8"/>
    <mergeCell ref="I5:I8"/>
    <mergeCell ref="C10:I12"/>
    <mergeCell ref="C14:C17"/>
  </mergeCells>
  <hyperlinks>
    <hyperlink ref="D20:H20" r:id="rId1" tooltip="50+ Free Project Management Templates" display="https://analysistabs.com/project/management/templates/" xr:uid="{CFDDB2BE-E8FB-4CFE-86FA-A74CBD6E9268}"/>
    <hyperlink ref="D23:H23" r:id="rId2" tooltip="120+ Premium Project Management Templates" display="https://analysistabs.org/" xr:uid="{53B1F59B-C12B-4579-9EDD-4744D97B6C6B}"/>
  </hyperlinks>
  <pageMargins left="0.7" right="0.7" top="0.75" bottom="0.75" header="0.3" footer="0.3"/>
  <pageSetup orientation="portrait" horizontalDpi="200" verticalDpi="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72-30A1-49D8-899C-75E56E2D5478}">
  <sheetPr codeName="Sheet4"/>
  <dimension ref="A1:XFC40"/>
  <sheetViews>
    <sheetView showGridLines="0" showRowColHeaders="0" topLeftCell="A2" workbookViewId="0">
      <selection activeCell="A2" sqref="A2"/>
    </sheetView>
  </sheetViews>
  <sheetFormatPr defaultColWidth="0" defaultRowHeight="15" customHeight="1" zeroHeight="1" x14ac:dyDescent="0.4"/>
  <cols>
    <col min="1" max="13" width="9.15234375" customWidth="1"/>
    <col min="46" max="16381" width="9.15234375" hidden="1"/>
    <col min="16382" max="16382" width="3.69140625" hidden="1"/>
    <col min="16383" max="16383" width="5" hidden="1"/>
    <col min="16384" max="16384" width="8.3828125" hidden="1"/>
  </cols>
  <sheetData>
    <row r="1" spans="1:13" hidden="1" thickBot="1" x14ac:dyDescent="0.45"/>
    <row r="2" spans="1:13" ht="50.15" customHeight="1" thickTop="1" thickBot="1" x14ac:dyDescent="0.75">
      <c r="A2" s="1"/>
      <c r="B2" s="58" t="s">
        <v>1</v>
      </c>
      <c r="C2" s="59"/>
      <c r="D2" s="59"/>
      <c r="E2" s="59"/>
      <c r="F2" s="59"/>
      <c r="G2" s="59"/>
      <c r="H2" s="59"/>
      <c r="I2" s="60"/>
      <c r="J2" s="60"/>
      <c r="K2" s="60"/>
      <c r="L2" s="60"/>
      <c r="M2" s="61"/>
    </row>
    <row r="3" spans="1:13" ht="7.5" hidden="1" customHeight="1" thickTop="1" x14ac:dyDescent="0.4">
      <c r="A3" s="2"/>
      <c r="B3" s="2"/>
      <c r="C3" s="2"/>
      <c r="D3" s="2"/>
      <c r="E3" s="2"/>
      <c r="F3" s="2"/>
      <c r="G3" s="2"/>
      <c r="H3" s="2"/>
      <c r="I3" s="2"/>
      <c r="J3" s="2"/>
      <c r="K3" s="2"/>
      <c r="L3" s="2"/>
      <c r="M3" s="2"/>
    </row>
    <row r="4" spans="1:13" ht="7.5" hidden="1" customHeight="1" thickTop="1" x14ac:dyDescent="0.4">
      <c r="A4" s="2"/>
      <c r="B4" s="2"/>
      <c r="C4" s="2"/>
      <c r="D4" s="2"/>
      <c r="E4" s="2"/>
      <c r="F4" s="2"/>
      <c r="G4" s="2"/>
      <c r="H4" s="2"/>
      <c r="I4" s="2"/>
      <c r="J4" s="2"/>
      <c r="K4" s="2"/>
      <c r="L4" s="2"/>
      <c r="M4" s="2"/>
    </row>
    <row r="5" spans="1:13" thickTop="1" x14ac:dyDescent="0.4">
      <c r="A5" s="3"/>
      <c r="B5" s="3"/>
      <c r="C5" s="3"/>
      <c r="D5" s="3"/>
      <c r="E5" s="3"/>
      <c r="F5" s="3"/>
      <c r="G5" s="3"/>
      <c r="H5" s="3"/>
      <c r="I5" s="3"/>
      <c r="J5" s="3"/>
      <c r="K5" s="3"/>
      <c r="L5" s="3"/>
      <c r="M5" s="3"/>
    </row>
    <row r="6" spans="1:13" ht="26.15" x14ac:dyDescent="0.4">
      <c r="A6" s="4">
        <v>4</v>
      </c>
      <c r="B6" s="5" t="s">
        <v>2</v>
      </c>
      <c r="C6" s="6"/>
      <c r="D6" s="6"/>
      <c r="E6" s="6"/>
      <c r="F6" s="6"/>
      <c r="G6" s="3"/>
      <c r="H6" s="6"/>
      <c r="I6" s="3"/>
      <c r="J6" s="3"/>
      <c r="K6" s="3"/>
      <c r="L6" s="3"/>
      <c r="M6" s="3"/>
    </row>
    <row r="7" spans="1:13" ht="15.75" customHeight="1" x14ac:dyDescent="0.4">
      <c r="A7" s="7"/>
      <c r="B7" s="62" t="s">
        <v>14</v>
      </c>
      <c r="C7" s="62"/>
      <c r="D7" s="62"/>
      <c r="E7" s="62"/>
      <c r="F7" s="62"/>
      <c r="G7" s="62"/>
      <c r="H7" s="62"/>
      <c r="I7" s="62"/>
      <c r="J7" s="62"/>
      <c r="K7" s="62"/>
      <c r="L7" s="62"/>
      <c r="M7" s="3"/>
    </row>
    <row r="8" spans="1:13" ht="3.75" customHeight="1" x14ac:dyDescent="0.4">
      <c r="A8" s="7"/>
      <c r="B8" s="8"/>
      <c r="C8" s="6"/>
      <c r="D8" s="6"/>
      <c r="E8" s="6"/>
      <c r="F8" s="6"/>
      <c r="G8" s="3"/>
      <c r="H8" s="6"/>
      <c r="I8" s="3"/>
      <c r="J8" s="3"/>
      <c r="K8" s="3"/>
      <c r="L8" s="3"/>
      <c r="M8" s="3"/>
    </row>
    <row r="9" spans="1:13" ht="6" customHeight="1" x14ac:dyDescent="0.4">
      <c r="A9" s="9"/>
      <c r="B9" s="63"/>
      <c r="C9" s="63"/>
      <c r="D9" s="63"/>
      <c r="E9" s="63"/>
      <c r="F9" s="63"/>
      <c r="G9" s="63"/>
      <c r="H9" s="63"/>
      <c r="I9" s="63"/>
      <c r="J9" s="63"/>
      <c r="K9" s="63"/>
      <c r="L9" s="63"/>
      <c r="M9" s="3"/>
    </row>
    <row r="10" spans="1:13" ht="24.75" customHeight="1" x14ac:dyDescent="0.4">
      <c r="A10" s="9">
        <v>4</v>
      </c>
      <c r="B10" s="64" t="s">
        <v>3</v>
      </c>
      <c r="C10" s="64"/>
      <c r="D10" s="64"/>
      <c r="E10" s="64"/>
      <c r="F10" s="64"/>
      <c r="G10" s="64"/>
      <c r="H10" s="64"/>
      <c r="I10" s="64"/>
      <c r="J10" s="64"/>
      <c r="K10" s="64"/>
      <c r="L10" s="64"/>
      <c r="M10" s="3"/>
    </row>
    <row r="11" spans="1:13" ht="9.75" customHeight="1" x14ac:dyDescent="0.4">
      <c r="A11" s="3"/>
      <c r="B11" s="3"/>
      <c r="C11" s="3"/>
      <c r="D11" s="3"/>
      <c r="E11" s="3"/>
      <c r="F11" s="3"/>
      <c r="G11" s="3"/>
      <c r="H11" s="3"/>
      <c r="I11" s="3"/>
      <c r="J11" s="3"/>
      <c r="K11" s="3"/>
      <c r="L11" s="3"/>
      <c r="M11" s="3"/>
    </row>
    <row r="12" spans="1:13" ht="9.75" customHeight="1" x14ac:dyDescent="0.4">
      <c r="A12" s="3"/>
      <c r="B12" s="3"/>
      <c r="C12" s="3"/>
      <c r="D12" s="3"/>
      <c r="E12" s="3"/>
      <c r="F12" s="3"/>
      <c r="G12" s="3"/>
      <c r="H12" s="3"/>
      <c r="I12" s="3"/>
      <c r="J12" s="3"/>
      <c r="K12" s="3"/>
      <c r="L12" s="3"/>
      <c r="M12" s="3"/>
    </row>
    <row r="13" spans="1:13" ht="9.75" customHeight="1" x14ac:dyDescent="0.4">
      <c r="A13" s="3"/>
      <c r="B13" s="3"/>
      <c r="C13" s="3"/>
      <c r="D13" s="3"/>
      <c r="E13" s="3"/>
      <c r="F13" s="3"/>
      <c r="G13" s="3"/>
      <c r="H13" s="3"/>
      <c r="I13" s="3"/>
      <c r="J13" s="3"/>
      <c r="K13" s="3"/>
      <c r="L13" s="3"/>
      <c r="M13" s="3"/>
    </row>
    <row r="14" spans="1:13" ht="24.75" customHeight="1" x14ac:dyDescent="0.4">
      <c r="A14" s="4">
        <v>4</v>
      </c>
      <c r="B14" s="10" t="s">
        <v>4</v>
      </c>
      <c r="C14" s="3"/>
      <c r="D14" s="3"/>
      <c r="E14" s="3"/>
      <c r="F14" s="3"/>
      <c r="G14" s="3"/>
      <c r="H14" s="3"/>
      <c r="I14" s="3"/>
      <c r="J14" s="3"/>
      <c r="K14" s="3"/>
      <c r="L14" s="3"/>
      <c r="M14" s="3"/>
    </row>
    <row r="15" spans="1:13" ht="24.75" customHeight="1" x14ac:dyDescent="0.4">
      <c r="A15" s="3"/>
      <c r="B15" s="3"/>
      <c r="C15" s="3"/>
      <c r="D15" s="3"/>
      <c r="E15" s="3"/>
      <c r="F15" s="3"/>
      <c r="G15" s="3"/>
      <c r="H15" s="3"/>
      <c r="I15" s="3"/>
      <c r="J15" s="3"/>
      <c r="K15" s="3"/>
      <c r="L15" s="3"/>
      <c r="M15" s="3"/>
    </row>
    <row r="16" spans="1:13" ht="24.75" customHeight="1" x14ac:dyDescent="0.4">
      <c r="A16" s="9">
        <v>4</v>
      </c>
      <c r="B16" s="57" t="s">
        <v>11</v>
      </c>
      <c r="C16" s="57"/>
      <c r="D16" s="57"/>
      <c r="E16" s="57"/>
      <c r="F16" s="57"/>
      <c r="G16" s="57"/>
      <c r="H16" s="57"/>
      <c r="I16" s="57"/>
      <c r="J16" s="57"/>
      <c r="K16" s="57"/>
      <c r="L16" s="57"/>
      <c r="M16" s="3"/>
    </row>
    <row r="17" spans="1:13" ht="24.75" customHeight="1" x14ac:dyDescent="0.4">
      <c r="A17" s="9">
        <v>4</v>
      </c>
      <c r="B17" s="57" t="s">
        <v>13</v>
      </c>
      <c r="C17" s="57"/>
      <c r="D17" s="57"/>
      <c r="E17" s="57"/>
      <c r="F17" s="57"/>
      <c r="G17" s="57"/>
      <c r="H17" s="57"/>
      <c r="I17" s="57"/>
      <c r="J17" s="57"/>
      <c r="K17" s="57"/>
      <c r="L17" s="57"/>
      <c r="M17" s="3"/>
    </row>
    <row r="18" spans="1:13" ht="24.75" customHeight="1" x14ac:dyDescent="0.4">
      <c r="A18" s="9">
        <v>4</v>
      </c>
      <c r="B18" s="57" t="s">
        <v>5</v>
      </c>
      <c r="C18" s="57"/>
      <c r="D18" s="57"/>
      <c r="E18" s="57"/>
      <c r="F18" s="57"/>
      <c r="G18" s="57"/>
      <c r="H18" s="57"/>
      <c r="I18" s="57"/>
      <c r="J18" s="57"/>
      <c r="K18" s="57"/>
      <c r="L18" s="57"/>
      <c r="M18" s="3"/>
    </row>
    <row r="19" spans="1:13" ht="14.6" x14ac:dyDescent="0.4">
      <c r="A19" s="3"/>
      <c r="B19" s="3"/>
      <c r="C19" s="3"/>
      <c r="D19" s="3"/>
      <c r="E19" s="3"/>
      <c r="F19" s="3"/>
      <c r="G19" s="3"/>
      <c r="H19" s="3"/>
      <c r="I19" s="3"/>
      <c r="J19" s="3"/>
      <c r="K19" s="3"/>
      <c r="L19" s="3"/>
      <c r="M19" s="3"/>
    </row>
    <row r="20" spans="1:13" ht="24.75" customHeight="1" x14ac:dyDescent="0.4">
      <c r="A20" s="4">
        <v>4</v>
      </c>
      <c r="B20" s="10" t="s">
        <v>6</v>
      </c>
      <c r="C20" s="3"/>
      <c r="D20" s="3"/>
      <c r="E20" s="3"/>
      <c r="F20" s="3"/>
      <c r="G20" s="3"/>
      <c r="H20" s="3"/>
      <c r="I20" s="3"/>
      <c r="J20" s="3"/>
      <c r="K20" s="3"/>
      <c r="L20" s="3"/>
      <c r="M20" s="3"/>
    </row>
    <row r="21" spans="1:13" ht="14.6" x14ac:dyDescent="0.4">
      <c r="A21" s="3"/>
      <c r="B21" s="3"/>
      <c r="C21" s="3"/>
      <c r="D21" s="3"/>
      <c r="E21" s="3"/>
      <c r="F21" s="3"/>
      <c r="G21" s="3"/>
      <c r="H21" s="3"/>
      <c r="I21" s="3"/>
      <c r="J21" s="3"/>
      <c r="K21" s="3"/>
      <c r="L21" s="3"/>
      <c r="M21" s="3"/>
    </row>
    <row r="22" spans="1:13" ht="33.75" customHeight="1" x14ac:dyDescent="0.4">
      <c r="A22" s="9">
        <v>4</v>
      </c>
      <c r="B22" s="57" t="s">
        <v>7</v>
      </c>
      <c r="C22" s="57"/>
      <c r="D22" s="57"/>
      <c r="E22" s="57"/>
      <c r="F22" s="57"/>
      <c r="G22" s="57"/>
      <c r="H22" s="57"/>
      <c r="I22" s="57"/>
      <c r="J22" s="57"/>
      <c r="K22" s="57"/>
      <c r="L22" s="57"/>
      <c r="M22" s="3"/>
    </row>
    <row r="23" spans="1:13" ht="38.25" customHeight="1" x14ac:dyDescent="0.4">
      <c r="A23" s="9">
        <v>4</v>
      </c>
      <c r="B23" s="57" t="s">
        <v>8</v>
      </c>
      <c r="C23" s="57"/>
      <c r="D23" s="57"/>
      <c r="E23" s="57"/>
      <c r="F23" s="57"/>
      <c r="G23" s="57"/>
      <c r="H23" s="57"/>
      <c r="I23" s="57"/>
      <c r="J23" s="57"/>
      <c r="K23" s="57"/>
      <c r="L23" s="57"/>
      <c r="M23" s="3"/>
    </row>
    <row r="24" spans="1:13" ht="33.75" customHeight="1" x14ac:dyDescent="0.4">
      <c r="A24" s="9">
        <v>4</v>
      </c>
      <c r="B24" s="57" t="s">
        <v>9</v>
      </c>
      <c r="C24" s="57"/>
      <c r="D24" s="57"/>
      <c r="E24" s="57"/>
      <c r="F24" s="57"/>
      <c r="G24" s="57"/>
      <c r="H24" s="57"/>
      <c r="I24" s="57"/>
      <c r="J24" s="57"/>
      <c r="K24" s="57"/>
      <c r="L24" s="57"/>
      <c r="M24" s="3"/>
    </row>
    <row r="25" spans="1:13" ht="33.75" customHeight="1" x14ac:dyDescent="0.4">
      <c r="A25" s="9">
        <v>4</v>
      </c>
      <c r="B25" s="57" t="s">
        <v>10</v>
      </c>
      <c r="C25" s="57"/>
      <c r="D25" s="57"/>
      <c r="E25" s="57"/>
      <c r="F25" s="57"/>
      <c r="G25" s="57"/>
      <c r="H25" s="57"/>
      <c r="I25" s="57"/>
      <c r="J25" s="57"/>
      <c r="K25" s="57"/>
      <c r="L25" s="57"/>
      <c r="M25" s="3"/>
    </row>
    <row r="26" spans="1:13" ht="33.75" customHeight="1" x14ac:dyDescent="0.4">
      <c r="A26" s="9">
        <v>4</v>
      </c>
      <c r="B26" s="57" t="s">
        <v>16</v>
      </c>
      <c r="C26" s="57"/>
      <c r="D26" s="57"/>
      <c r="E26" s="57"/>
      <c r="F26" s="57"/>
      <c r="G26" s="57"/>
      <c r="H26" s="57"/>
      <c r="I26" s="57"/>
      <c r="J26" s="57"/>
      <c r="K26" s="57"/>
      <c r="L26" s="57"/>
      <c r="M26" s="3"/>
    </row>
    <row r="27" spans="1:13" ht="14.6" x14ac:dyDescent="0.4">
      <c r="A27" s="11"/>
      <c r="B27" s="3"/>
      <c r="C27" s="3"/>
      <c r="D27" s="3"/>
      <c r="E27" s="3"/>
      <c r="F27" s="3"/>
      <c r="G27" s="3"/>
      <c r="H27" s="3"/>
      <c r="I27" s="3"/>
      <c r="J27" s="3"/>
      <c r="K27" s="3"/>
      <c r="L27" s="3"/>
      <c r="M27" s="3"/>
    </row>
    <row r="28" spans="1:13" ht="14.6" hidden="1" x14ac:dyDescent="0.4">
      <c r="B28" s="3"/>
      <c r="C28" s="3"/>
      <c r="D28" s="3"/>
      <c r="E28" s="3"/>
      <c r="F28" s="3"/>
      <c r="G28" s="3"/>
      <c r="H28" s="3"/>
      <c r="I28" s="3"/>
      <c r="J28" s="3"/>
      <c r="K28" s="3"/>
      <c r="L28" s="3"/>
    </row>
    <row r="29" spans="1:13" ht="14.6" x14ac:dyDescent="0.4">
      <c r="A29" s="3"/>
      <c r="B29" s="3"/>
      <c r="C29" s="3"/>
      <c r="D29" s="3"/>
      <c r="E29" s="3"/>
      <c r="F29" s="3"/>
      <c r="G29" s="3"/>
      <c r="H29" s="3"/>
      <c r="I29" s="3"/>
      <c r="J29" s="3"/>
      <c r="K29" s="3"/>
      <c r="L29" s="3"/>
      <c r="M29" s="3"/>
    </row>
    <row r="30" spans="1:13" ht="14.6" x14ac:dyDescent="0.4">
      <c r="A30" s="3"/>
      <c r="B30" s="3"/>
      <c r="C30" s="3"/>
      <c r="D30" s="3"/>
      <c r="E30" s="3"/>
      <c r="F30" s="3"/>
      <c r="G30" s="3"/>
      <c r="H30" s="3"/>
      <c r="I30" s="3"/>
      <c r="J30" s="3"/>
      <c r="K30" s="3"/>
      <c r="L30" s="3"/>
      <c r="M30" s="3"/>
    </row>
    <row r="31" spans="1:13" ht="14.6" x14ac:dyDescent="0.4">
      <c r="A31" s="3"/>
      <c r="B31" s="3"/>
      <c r="C31" s="3"/>
      <c r="D31" s="3"/>
      <c r="E31" s="3"/>
      <c r="F31" s="3"/>
      <c r="G31" s="3"/>
      <c r="H31" s="3"/>
      <c r="I31" s="3"/>
      <c r="J31" s="3"/>
      <c r="K31" s="3"/>
      <c r="L31" s="3"/>
      <c r="M31" s="3"/>
    </row>
    <row r="32" spans="1:13" ht="14.6" x14ac:dyDescent="0.4">
      <c r="A32" s="3"/>
      <c r="B32" s="3"/>
      <c r="C32" s="3"/>
      <c r="D32" s="3"/>
      <c r="E32" s="3"/>
      <c r="F32" s="3"/>
      <c r="G32" s="3"/>
      <c r="H32" s="3"/>
      <c r="I32" s="3"/>
      <c r="J32" s="3"/>
      <c r="K32" s="3"/>
      <c r="L32" s="3"/>
      <c r="M32" s="3"/>
    </row>
    <row r="33" spans="1:13" ht="14.6" x14ac:dyDescent="0.4">
      <c r="A33" s="3"/>
      <c r="B33" s="3"/>
      <c r="C33" s="3"/>
      <c r="D33" s="3"/>
      <c r="E33" s="3"/>
      <c r="F33" s="3"/>
      <c r="G33" s="3"/>
      <c r="H33" s="3"/>
      <c r="I33" s="3"/>
      <c r="J33" s="3"/>
      <c r="K33" s="3"/>
      <c r="L33" s="3"/>
      <c r="M33" s="3"/>
    </row>
    <row r="34" spans="1:13" ht="14.6" x14ac:dyDescent="0.4">
      <c r="A34" s="3"/>
      <c r="B34" s="3"/>
      <c r="C34" s="3"/>
      <c r="D34" s="3"/>
      <c r="E34" s="3"/>
      <c r="F34" s="3"/>
      <c r="G34" s="3"/>
      <c r="H34" s="3"/>
      <c r="I34" s="3"/>
      <c r="J34" s="3"/>
      <c r="K34" s="3"/>
      <c r="L34" s="3"/>
      <c r="M34" s="3"/>
    </row>
    <row r="35" spans="1:13" ht="14.6" x14ac:dyDescent="0.4">
      <c r="A35" s="3"/>
      <c r="B35" s="3"/>
      <c r="C35" s="3"/>
      <c r="D35" s="3"/>
      <c r="E35" s="3"/>
      <c r="F35" s="3"/>
      <c r="G35" s="3"/>
      <c r="H35" s="3"/>
      <c r="I35" s="3"/>
      <c r="J35" s="3"/>
      <c r="K35" s="3"/>
      <c r="L35" s="3"/>
      <c r="M35" s="3"/>
    </row>
    <row r="36" spans="1:13" ht="14.6" x14ac:dyDescent="0.4">
      <c r="A36" s="3"/>
      <c r="B36" s="3"/>
      <c r="C36" s="3"/>
      <c r="D36" s="3"/>
      <c r="E36" s="3"/>
      <c r="F36" s="3"/>
      <c r="G36" s="3"/>
      <c r="H36" s="3"/>
      <c r="I36" s="3"/>
      <c r="J36" s="3"/>
      <c r="K36" s="3"/>
      <c r="L36" s="3"/>
      <c r="M36" s="3"/>
    </row>
    <row r="37" spans="1:13" ht="14.6" x14ac:dyDescent="0.4">
      <c r="A37" s="3"/>
      <c r="B37" s="3"/>
      <c r="C37" s="3"/>
      <c r="D37" s="3"/>
      <c r="E37" s="3"/>
      <c r="F37" s="3"/>
      <c r="G37" s="3"/>
      <c r="H37" s="3"/>
      <c r="I37" s="3"/>
      <c r="J37" s="3"/>
      <c r="K37" s="3"/>
      <c r="L37" s="3"/>
      <c r="M37" s="3"/>
    </row>
    <row r="38" spans="1:13" ht="14.6" x14ac:dyDescent="0.4">
      <c r="A38" s="3"/>
      <c r="B38" s="3"/>
      <c r="C38" s="3"/>
      <c r="D38" s="3"/>
      <c r="E38" s="3"/>
      <c r="F38" s="3"/>
      <c r="G38" s="3"/>
      <c r="H38" s="3"/>
      <c r="I38" s="3"/>
      <c r="J38" s="3"/>
      <c r="K38" s="3"/>
      <c r="L38" s="3"/>
      <c r="M38" s="3"/>
    </row>
    <row r="39" spans="1:13" ht="14.6" x14ac:dyDescent="0.4">
      <c r="A39" s="3"/>
      <c r="B39" s="3"/>
      <c r="C39" s="3"/>
      <c r="D39" s="3"/>
      <c r="E39" s="3"/>
      <c r="F39" s="3"/>
      <c r="G39" s="3"/>
      <c r="H39" s="3"/>
      <c r="I39" s="3"/>
      <c r="J39" s="3"/>
      <c r="K39" s="3"/>
      <c r="L39" s="3"/>
      <c r="M39" s="3"/>
    </row>
    <row r="40" spans="1:13" ht="14.6" x14ac:dyDescent="0.4">
      <c r="A40" s="3"/>
      <c r="B40" s="3"/>
      <c r="C40" s="3"/>
      <c r="D40" s="3"/>
      <c r="E40" s="3"/>
      <c r="F40" s="3"/>
      <c r="G40" s="3"/>
      <c r="H40" s="3"/>
      <c r="I40" s="3"/>
      <c r="J40" s="3"/>
      <c r="K40" s="3"/>
      <c r="L40" s="3"/>
      <c r="M40" s="3"/>
    </row>
  </sheetData>
  <sheetProtection algorithmName="SHA-512" hashValue="LQVEkY95mGVsg80thavWYyy4KzZAaQNoa1j2rnm8T+FUknkAozjdzz9v6RgivPDgaHQ/7jgL8j6hlHA0rd4oXA==" saltValue="S+PtBz8WA7hgbHr2RDcm/g==" spinCount="100000" sheet="1" objects="1" scenarios="1"/>
  <mergeCells count="13">
    <mergeCell ref="B16:L16"/>
    <mergeCell ref="B2:H2"/>
    <mergeCell ref="I2:M2"/>
    <mergeCell ref="B7:L7"/>
    <mergeCell ref="B9:L9"/>
    <mergeCell ref="B10:L10"/>
    <mergeCell ref="B25:L25"/>
    <mergeCell ref="B26:L26"/>
    <mergeCell ref="B17:L17"/>
    <mergeCell ref="B18:L18"/>
    <mergeCell ref="B22:L22"/>
    <mergeCell ref="B23:L23"/>
    <mergeCell ref="B24:L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Function Examples</vt:lpstr>
      <vt:lpstr>Intro</vt:lpstr>
      <vt:lpstr>License-Disclaimer</vt:lpstr>
      <vt:lpstr>NamedCell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2024-04-24T06:59:51Z</dcterms:created>
  <dcterms:modified xsi:type="dcterms:W3CDTF">2025-03-31T08:16:42Z</dcterms:modified>
</cp:coreProperties>
</file>